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32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<sst xmlns="http://schemas.openxmlformats.org/spreadsheetml/2006/main" count="420" uniqueCount="194">
  <si>
    <t>Наименование</t>
  </si>
  <si>
    <t>Целевая статья</t>
  </si>
  <si>
    <t>РАСХОДЫ ВСЕГО:</t>
  </si>
  <si>
    <t>500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</si>
  <si>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</si>
  <si>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государства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</si>
  <si>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</si>
  <si>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</si>
  <si>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</si>
  <si>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</si>
  <si>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</si>
  <si>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</si>
  <si>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</si>
  <si>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</si>
  <si>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</si>
  <si>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</si>
  <si>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</si>
  <si>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</si>
  <si>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</si>
  <si>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</si>
  <si>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</si>
  <si>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</si>
  <si>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</si>
  <si>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</si>
  <si>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</si>
  <si>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</si>
  <si>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</si>
  <si>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</si>
  <si>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</si>
  <si>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</si>
  <si>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</si>
  <si>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</si>
  <si>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</si>
  <si>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</si>
  <si>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</si>
  <si>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</si>
  <si>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</si>
  <si>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</si>
  <si>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</si>
  <si>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</si>
  <si>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</si>
  <si>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</si>
  <si>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</si>
  <si>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</si>
  <si>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</si>
  <si>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>Муниципальная  программа «Развитие культуры сельского поселения село Тарутино"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</si>
  <si>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</si>
  <si>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</si>
  <si>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</si>
  <si>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850</t>
  </si>
  <si>
    <t>Уплата налогов, сборов и иных платежей</t>
  </si>
  <si>
    <t>Проведение выборов в представительные органы муниципального образования</t>
  </si>
  <si>
    <t>880</t>
  </si>
  <si>
    <t>244</t>
  </si>
  <si>
    <t>Прочая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</si>
  <si>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</si>
  <si>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Организация ритуальных услуг и содержание мест захоронения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</si>
  <si>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</si>
  <si>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Подпрограмма "Совершенствование и развитие сети автомобильных дорог"</t>
  </si>
  <si>
    <t>Муниципальная программа  "Развитие дорожного хозяйства  СП село Тарутино"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</si>
  <si>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</si>
  <si>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</si>
  <si>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мероприятий по обеспечению безопасности людей на водных объектах, охране их жизни и здоровья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</si>
  <si>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</si>
  <si>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</si>
  <si>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</si>
  <si>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</si>
  <si>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</si>
  <si>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</si>
  <si>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"Обеспечение доступным и комфортным жильем и коммунальными услугами населения СП село Тарутино"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</si>
  <si>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</si>
  <si>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</si>
  <si>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 xml:space="preserve">Муниципальная программа "Энергосбережение и повышение энергоэффективности СП село Тарутино" </t>
  </si>
  <si>
    <t>03 1 01 00980</t>
  </si>
  <si>
    <t>13 0 00 00000</t>
  </si>
  <si>
    <t>74 0 00 00400</t>
  </si>
  <si>
    <t>74 0 00 00480</t>
  </si>
  <si>
    <t>74 0 00 00920</t>
  </si>
  <si>
    <t>81 0 00 00400</t>
  </si>
  <si>
    <t>98 0 00 74100</t>
  </si>
  <si>
    <t>99 9 00 00000</t>
  </si>
  <si>
    <t>98 0 00 00000</t>
  </si>
  <si>
    <t>89 0 00 00000</t>
  </si>
  <si>
    <t>81 0 00 00000</t>
  </si>
  <si>
    <t>80 0 00 00000</t>
  </si>
  <si>
    <t>38 0 00 00000</t>
  </si>
  <si>
    <t>24 0 00 00000</t>
  </si>
  <si>
    <t>11 1 00 00000</t>
  </si>
  <si>
    <t>10 0 00 00000</t>
  </si>
  <si>
    <t>03 1 00 00000</t>
  </si>
  <si>
    <t>03 0 00 00000</t>
  </si>
  <si>
    <t>05 0 00 00000</t>
  </si>
  <si>
    <t>74 0 00 00000</t>
  </si>
  <si>
    <t>Основное мероприятие "Развитие мер социальной поддержки отдельных категорий граждан"</t>
  </si>
  <si>
    <t>Основное мероприятие "Обеспечение доступным и комфортным жильем и коммунальными услугами населения СП село Тарутино"</t>
  </si>
  <si>
    <t>05 0 01 74110</t>
  </si>
  <si>
    <t>05 0 01 74120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</si>
  <si>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</si>
  <si>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10 0 01 74200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</si>
  <si>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</si>
  <si>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</si>
  <si>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</si>
  <si>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</si>
  <si>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</si>
  <si>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</si>
  <si>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</si>
  <si>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Основное мероприятие "Развитие учреждений культуры"</t>
  </si>
  <si>
    <t>11 1 01 00000</t>
  </si>
  <si>
    <t>11 1 01 00990</t>
  </si>
  <si>
    <t xml:space="preserve">Основное мероприятие «Развитие физической культуры и спорта сельского поселения село Тарутино" </t>
  </si>
  <si>
    <t>13 0 01 00000</t>
  </si>
  <si>
    <t>13 0 01 66010</t>
  </si>
  <si>
    <t>24 2 01 00000</t>
  </si>
  <si>
    <t>24 2 01 07500</t>
  </si>
  <si>
    <t>38 0 01 74900</t>
  </si>
  <si>
    <t>Основное мероприятие  "Территориальное планирование СП село Тарутино»</t>
  </si>
  <si>
    <t xml:space="preserve">Основное мероприятие "Благоустройство территории сельского поселения село Тарутино" </t>
  </si>
  <si>
    <t>80 0 01 00660</t>
  </si>
  <si>
    <t>80 0 01 74130</t>
  </si>
  <si>
    <t>80 0 01 74150</t>
  </si>
  <si>
    <t>99 9 00 51180</t>
  </si>
  <si>
    <t>38 1 00 00000</t>
  </si>
  <si>
    <t>38 1 01 76230</t>
  </si>
  <si>
    <t>03 1 01 00000</t>
  </si>
  <si>
    <t>05 0 01 00000</t>
  </si>
  <si>
    <t>Основное мероприятие"Совершенствование и развитие сети автомобильных дорог" за счет средств дорожного фонда</t>
  </si>
  <si>
    <t>24 2 00 00000</t>
  </si>
  <si>
    <t>38 1 01 00000</t>
  </si>
  <si>
    <t>80 0 01 00000</t>
  </si>
  <si>
    <t>74 0 00 00600</t>
  </si>
  <si>
    <t>11 0 00 00000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</si>
  <si>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</si>
  <si>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</si>
  <si>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</si>
  <si>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</si>
  <si>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</si>
  <si>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</si>
  <si>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утверждении местных нормативов градостроительного проектирования</t>
  </si>
  <si>
    <t>Участие в организации деятельности по сбору (в том числе раздельному сбору) и транспортировке твердых коммунальных отходов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</si>
  <si>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жилищного фонда</t>
  </si>
  <si>
    <t>(в рублях)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</si>
  <si>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</si>
  <si>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</si>
  <si>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Муниципальная программа "Совершенствование системы управления общественными финансами в СП село Тарутино"</t>
  </si>
  <si>
    <t>51 0 00 00000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</si>
  <si>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</si>
  <si>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</si>
  <si>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</si>
  <si>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51 0 02 74170</t>
  </si>
  <si>
    <t>38 1 02 00000</t>
  </si>
  <si>
    <t>Основное мероприятие"Организация разработки и корректировки документов территориального планирования Жуковского района"</t>
  </si>
  <si>
    <t>Реализация мероприятий</t>
  </si>
  <si>
    <t xml:space="preserve">38 1 02 S6230 </t>
  </si>
  <si>
    <t xml:space="preserve"> Обеспечение деятельности территориальной избирательной комиссии</t>
  </si>
  <si>
    <t xml:space="preserve">   Иные бюджетные ассигнования</t>
  </si>
  <si>
    <t xml:space="preserve"> Специальные расходы</t>
  </si>
  <si>
    <t>82 0 00 06190</t>
  </si>
  <si>
    <t>82 0 00 00000</t>
  </si>
  <si>
    <t>89 0 00 75070</t>
  </si>
  <si>
    <t>Распределение бюджетных ассигнований  бюджета СП село Тарутино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</si>
  <si>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 xml:space="preserve">                Обеспечение комплексного развития сельских территорий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</si>
  <si>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</si>
  <si>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</si>
  <si>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</si>
  <si>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  Иные закупки товаров, работ и услуг для обеспечения государственных (муниципальных) нужд</t>
  </si>
  <si>
    <t>12 0 00 00000</t>
  </si>
  <si>
    <t>12 0 00 00900</t>
  </si>
  <si>
    <t>Утвержденные бюджетные ассигнования на 2021год</t>
  </si>
  <si>
    <t>Поправки (+-)</t>
  </si>
  <si>
    <t>Уточненные бюджетные ассигнования на 2021год</t>
  </si>
  <si>
    <t>80 0 01 L5760</t>
  </si>
  <si>
    <t>30 0 01 00000</t>
  </si>
  <si>
    <t>30 0 00 00000</t>
  </si>
  <si>
    <t>Основное мероприятие "Энергосбережение и повышение энергоэффективности СП село Тарутино"</t>
  </si>
  <si>
    <t>Мероприятия, направленные на энергосбережение и повышение энергоэффективности в поселении</t>
  </si>
  <si>
    <t>30 0 01  07910</t>
  </si>
  <si>
    <t>810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</si>
  <si>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энргосберегающих технологий и закупка оборудования в сфере жилищно-коммунального хозяйства</t>
  </si>
  <si>
    <t>30 0 01 S9111</t>
  </si>
  <si>
    <t xml:space="preserve"> Основное мероприятие "Обеспечение финансовой устойчивости муниципальных образований Калужской области"</t>
  </si>
  <si>
    <t xml:space="preserve"> Реализация проектов развития общественной инфраструктуры муниципальных образований, основанных на местных инициативах</t>
  </si>
  <si>
    <t xml:space="preserve"> Закупка товаров, работ и услуг для обеспечения государственных (муниципальных) нужд</t>
  </si>
  <si>
    <t>51 0 03 00000</t>
  </si>
  <si>
    <t>51 0 03 S0240</t>
  </si>
  <si>
    <t>Обеспечение финансовой устойчивости муниципальных образований Калужской области</t>
  </si>
  <si>
    <t>Основное мераприятие "Обеспечение финансовой устойчивости муниципальных образований Калужской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</si>
  <si>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</si>
  <si>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51 0 04 00000</t>
  </si>
  <si>
    <t>51 0 04 S0250</t>
  </si>
  <si>
    <t>Основное мероприятие "Реализация меропприятий муниципальных программ в сфере благоустройства территории муниципальных образований области - победителей областного конкурса на звание "Самое благоустроенное муниципальное образование Калужской области"</t>
  </si>
  <si>
    <t>Реализация мероприятий по созданию и содержанию мест (площадок) накопления твердых коммунальных отходов</t>
  </si>
  <si>
    <t>12 0 01 00000</t>
  </si>
  <si>
    <t>12 0 01 S2122</t>
  </si>
  <si>
    <t xml:space="preserve">Приложение №4
к решению Сельской Думы МО СП село Тарутино  «О бюджете 
МО СП село Тарутино на 2021 год и плановый период 2022 и 2023 годов» 
№  17 от 18.06.2021 года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</si>
</sst>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#,##0.00;[Red]#,##0.00"/>
  </numFmts>
  <fonts count="5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6" fillId="34" borderId="15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wrapText="1"/>
    </xf>
    <xf numFmtId="0" fontId="6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left" wrapText="1"/>
    </xf>
    <xf numFmtId="0" fontId="51" fillId="0" borderId="1" xfId="34" applyNumberFormat="1" applyFont="1" applyProtection="1">
      <alignment vertical="top" wrapText="1"/>
      <protection locked="0"/>
    </xf>
    <xf numFmtId="49" fontId="51" fillId="0" borderId="1" xfId="33" applyNumberFormat="1" applyFont="1" applyProtection="1">
      <alignment horizontal="center" vertical="top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1" fillId="0" borderId="1" xfId="34" applyNumberFormat="1" applyFont="1" applyProtection="1">
      <alignment vertical="top" wrapText="1"/>
      <protection/>
    </xf>
    <xf numFmtId="0" fontId="52" fillId="0" borderId="1" xfId="35" applyNumberFormat="1" applyFont="1" applyProtection="1">
      <alignment vertical="top" wrapText="1"/>
      <protection/>
    </xf>
    <xf numFmtId="0" fontId="1" fillId="35" borderId="0" xfId="0" applyFont="1" applyFill="1" applyAlignment="1">
      <alignment horizontal="right"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1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4" fontId="8" fillId="35" borderId="14" xfId="0" applyNumberFormat="1" applyFont="1" applyFill="1" applyBorder="1" applyAlignment="1">
      <alignment horizontal="right" vertical="center" wrapText="1"/>
    </xf>
    <xf numFmtId="4" fontId="8" fillId="35" borderId="11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wrapText="1"/>
    </xf>
    <xf numFmtId="4" fontId="1" fillId="35" borderId="14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4" fontId="51" fillId="35" borderId="18" xfId="33" applyNumberFormat="1" applyFont="1" applyFill="1" applyBorder="1" applyAlignment="1" applyProtection="1">
      <alignment horizontal="right" vertical="top" shrinkToFit="1"/>
      <protection locked="0"/>
    </xf>
    <xf numFmtId="4" fontId="51" fillId="35" borderId="11" xfId="33" applyNumberFormat="1" applyFont="1" applyFill="1" applyBorder="1" applyAlignment="1" applyProtection="1">
      <alignment horizontal="right" vertical="top" shrinkToFit="1"/>
      <protection locked="0"/>
    </xf>
    <xf numFmtId="49" fontId="11" fillId="33" borderId="11" xfId="0" applyNumberFormat="1" applyFont="1" applyFill="1" applyBorder="1" applyAlignment="1">
      <alignment horizontal="center" shrinkToFit="1"/>
    </xf>
    <xf numFmtId="4" fontId="11" fillId="35" borderId="14" xfId="0" applyNumberFormat="1" applyFont="1" applyFill="1" applyBorder="1" applyAlignment="1">
      <alignment horizontal="right" shrinkToFit="1"/>
    </xf>
    <xf numFmtId="4" fontId="11" fillId="35" borderId="11" xfId="0" applyNumberFormat="1" applyFont="1" applyFill="1" applyBorder="1" applyAlignment="1">
      <alignment horizontal="right" shrinkToFit="1"/>
    </xf>
    <xf numFmtId="49" fontId="1" fillId="0" borderId="11" xfId="0" applyNumberFormat="1" applyFont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49" fontId="11" fillId="34" borderId="19" xfId="0" applyNumberFormat="1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11" fillId="34" borderId="21" xfId="0" applyFont="1" applyFill="1" applyBorder="1" applyAlignment="1">
      <alignment horizontal="center" wrapText="1"/>
    </xf>
    <xf numFmtId="0" fontId="11" fillId="34" borderId="22" xfId="0" applyFont="1" applyFill="1" applyBorder="1" applyAlignment="1">
      <alignment horizontal="center" wrapText="1"/>
    </xf>
    <xf numFmtId="49" fontId="11" fillId="34" borderId="23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" fontId="1" fillId="35" borderId="1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horizontal="right"/>
    </xf>
    <xf numFmtId="49" fontId="51" fillId="0" borderId="1" xfId="33" applyNumberFormat="1" applyFont="1" applyAlignment="1" applyProtection="1">
      <alignment horizontal="center" shrinkToFit="1"/>
      <protection/>
    </xf>
    <xf numFmtId="49" fontId="1" fillId="35" borderId="11" xfId="0" applyNumberFormat="1" applyFont="1" applyFill="1" applyBorder="1" applyAlignment="1">
      <alignment horizontal="center" wrapText="1"/>
    </xf>
    <xf numFmtId="49" fontId="11" fillId="34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49" fontId="1" fillId="0" borderId="24" xfId="0" applyNumberFormat="1" applyFont="1" applyFill="1" applyBorder="1" applyAlignment="1">
      <alignment horizontal="center" wrapText="1"/>
    </xf>
    <xf numFmtId="4" fontId="1" fillId="35" borderId="25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B1" sqref="B1:F1"/>
    </sheetView>
  </sheetViews>
  <sheetFormatPr defaultColWidth="9.00390625" defaultRowHeight="15.75"/>
  <cols>
    <col min="1" max="1" width="42.00390625" style="1" customWidth="1"/>
    <col min="2" max="2" width="10.875" style="2" customWidth="1"/>
    <col min="3" max="3" width="5.25390625" style="2" customWidth="1"/>
    <col min="4" max="4" width="12.125" style="38" customWidth="1"/>
    <col min="5" max="6" width="11.00390625" style="2" customWidth="1"/>
    <col min="7" max="16384" width="9.00390625" style="2" customWidth="1"/>
  </cols>
  <sheetData>
    <row r="1" spans="1:6" ht="57.75" customHeight="1">
      <c r="A1" s="10"/>
      <c r="B1" s="79" t="s">
        <v>193</v>
      </c>
      <c r="C1" s="79"/>
      <c r="D1" s="79"/>
      <c r="E1" s="79"/>
      <c r="F1" s="79"/>
    </row>
    <row r="2" spans="1:6" ht="65.25" customHeight="1">
      <c r="A2" s="78" t="s">
        <v>159</v>
      </c>
      <c r="B2" s="78"/>
      <c r="C2" s="78"/>
      <c r="D2" s="78"/>
      <c r="E2" s="78"/>
      <c r="F2" s="78"/>
    </row>
    <row r="3" spans="1:6" ht="15">
      <c r="A3" s="6"/>
      <c r="B3" s="6"/>
      <c r="C3" s="6"/>
      <c r="D3" s="36"/>
      <c r="F3" s="2" t="s">
        <v>140</v>
      </c>
    </row>
    <row r="4" spans="1:6" ht="71.25">
      <c r="A4" s="29" t="s">
        <v>0</v>
      </c>
      <c r="B4" s="29" t="s">
        <v>1</v>
      </c>
      <c r="C4" s="30" t="s">
        <v>30</v>
      </c>
      <c r="D4" s="39" t="s">
        <v>167</v>
      </c>
      <c r="E4" s="42" t="s">
        <v>168</v>
      </c>
      <c r="F4" s="43" t="s">
        <v>169</v>
      </c>
    </row>
    <row r="5" spans="1:6" ht="12.75">
      <c r="A5" s="27">
        <v>1</v>
      </c>
      <c r="B5" s="28">
        <v>2</v>
      </c>
      <c r="C5" s="28">
        <v>3</v>
      </c>
      <c r="D5" s="40">
        <v>4</v>
      </c>
      <c r="E5" s="48"/>
      <c r="F5" s="41"/>
    </row>
    <row r="6" spans="1:6" s="3" customFormat="1" ht="15">
      <c r="A6" s="7" t="s">
        <v>2</v>
      </c>
      <c r="B6" s="49"/>
      <c r="C6" s="49"/>
      <c r="D6" s="50">
        <f>D7+D16+D27+D51+D69+D74+D161+D90+D116+D133+D149+D157+D165+D104+D153+D61+D80</f>
        <v>16231863.879999999</v>
      </c>
      <c r="E6" s="50">
        <f>E7+E16+E27+E51+E69+E74+E161+E90+E116+E133+E149+E157+E165+E104+E153+E61+E80</f>
        <v>14942623.57</v>
      </c>
      <c r="F6" s="51">
        <f>F7+F16+F27+F51+F69+F74+F161+F90+F116+F133+F149+F157+F165+F104+F153+F61+F80</f>
        <v>31174487.45</v>
      </c>
    </row>
    <row r="7" spans="1:6" s="4" customFormat="1" ht="26.25">
      <c r="A7" s="14" t="s">
        <v>42</v>
      </c>
      <c r="B7" s="52" t="s">
        <v>90</v>
      </c>
      <c r="C7" s="52"/>
      <c r="D7" s="53">
        <f aca="true" t="shared" si="0" ref="D7:F8">D8</f>
        <v>164450</v>
      </c>
      <c r="E7" s="53">
        <f t="shared" si="0"/>
        <v>0</v>
      </c>
      <c r="F7" s="54">
        <f t="shared" si="0"/>
        <v>164450</v>
      </c>
    </row>
    <row r="8" spans="1:6" s="4" customFormat="1" ht="26.25">
      <c r="A8" s="14" t="s">
        <v>41</v>
      </c>
      <c r="B8" s="52" t="s">
        <v>89</v>
      </c>
      <c r="C8" s="52"/>
      <c r="D8" s="53">
        <f t="shared" si="0"/>
        <v>164450</v>
      </c>
      <c r="E8" s="53">
        <f t="shared" si="0"/>
        <v>0</v>
      </c>
      <c r="F8" s="54">
        <f t="shared" si="0"/>
        <v>164450</v>
      </c>
    </row>
    <row r="9" spans="1:6" s="4" customFormat="1" ht="26.25">
      <c r="A9" s="14" t="s">
        <v>93</v>
      </c>
      <c r="B9" s="52" t="s">
        <v>123</v>
      </c>
      <c r="C9" s="52"/>
      <c r="D9" s="53">
        <f>D10+D13</f>
        <v>164450</v>
      </c>
      <c r="E9" s="53">
        <f>E10+E13</f>
        <v>0</v>
      </c>
      <c r="F9" s="54">
        <f>F10+F13</f>
        <v>164450</v>
      </c>
    </row>
    <row r="10" spans="1:6" s="4" customFormat="1" ht="36">
      <c r="A10" s="12" t="s">
        <v>43</v>
      </c>
      <c r="B10" s="52" t="s">
        <v>73</v>
      </c>
      <c r="C10" s="52"/>
      <c r="D10" s="53">
        <f aca="true" t="shared" si="1" ref="D10:F11">D11</f>
        <v>50000</v>
      </c>
      <c r="E10" s="53">
        <f t="shared" si="1"/>
        <v>0</v>
      </c>
      <c r="F10" s="54">
        <f t="shared" si="1"/>
        <v>50000</v>
      </c>
    </row>
    <row r="11" spans="1:6" s="4" customFormat="1" ht="26.25">
      <c r="A11" s="12" t="s">
        <v>6</v>
      </c>
      <c r="B11" s="52" t="s">
        <v>73</v>
      </c>
      <c r="C11" s="52" t="s">
        <v>3</v>
      </c>
      <c r="D11" s="53">
        <f t="shared" si="1"/>
        <v>50000</v>
      </c>
      <c r="E11" s="53">
        <f t="shared" si="1"/>
        <v>0</v>
      </c>
      <c r="F11" s="54">
        <f t="shared" si="1"/>
        <v>50000</v>
      </c>
    </row>
    <row r="12" spans="1:6" s="5" customFormat="1" ht="26.25">
      <c r="A12" s="12" t="s">
        <v>7</v>
      </c>
      <c r="B12" s="52" t="s">
        <v>73</v>
      </c>
      <c r="C12" s="52" t="s">
        <v>8</v>
      </c>
      <c r="D12" s="53">
        <v>50000</v>
      </c>
      <c r="E12" s="46">
        <v>0</v>
      </c>
      <c r="F12" s="44">
        <f>D12+E12</f>
        <v>50000</v>
      </c>
    </row>
    <row r="13" spans="1:6" s="5" customFormat="1" ht="26.25">
      <c r="A13" s="25" t="s">
        <v>131</v>
      </c>
      <c r="B13" s="26" t="s">
        <v>132</v>
      </c>
      <c r="C13" s="26"/>
      <c r="D13" s="55">
        <f aca="true" t="shared" si="2" ref="D13:F14">D14</f>
        <v>114450</v>
      </c>
      <c r="E13" s="55">
        <f t="shared" si="2"/>
        <v>0</v>
      </c>
      <c r="F13" s="56">
        <f t="shared" si="2"/>
        <v>114450</v>
      </c>
    </row>
    <row r="14" spans="1:6" s="5" customFormat="1" ht="12.75">
      <c r="A14" s="25" t="s">
        <v>133</v>
      </c>
      <c r="B14" s="26" t="s">
        <v>132</v>
      </c>
      <c r="C14" s="26" t="s">
        <v>134</v>
      </c>
      <c r="D14" s="55">
        <f t="shared" si="2"/>
        <v>114450</v>
      </c>
      <c r="E14" s="55">
        <f t="shared" si="2"/>
        <v>0</v>
      </c>
      <c r="F14" s="56">
        <f t="shared" si="2"/>
        <v>114450</v>
      </c>
    </row>
    <row r="15" spans="1:6" s="5" customFormat="1" ht="26.25">
      <c r="A15" s="25" t="s">
        <v>135</v>
      </c>
      <c r="B15" s="26" t="s">
        <v>132</v>
      </c>
      <c r="C15" s="26" t="s">
        <v>136</v>
      </c>
      <c r="D15" s="55">
        <v>114450</v>
      </c>
      <c r="E15" s="46">
        <v>0</v>
      </c>
      <c r="F15" s="44">
        <f>D15+E15</f>
        <v>114450</v>
      </c>
    </row>
    <row r="16" spans="1:6" s="5" customFormat="1" ht="36">
      <c r="A16" s="11" t="s">
        <v>69</v>
      </c>
      <c r="B16" s="57" t="s">
        <v>91</v>
      </c>
      <c r="C16" s="57"/>
      <c r="D16" s="53">
        <f>D21+D18</f>
        <v>750000</v>
      </c>
      <c r="E16" s="53">
        <f>E21+E18</f>
        <v>0</v>
      </c>
      <c r="F16" s="54">
        <f>F21+F18</f>
        <v>750000</v>
      </c>
    </row>
    <row r="17" spans="1:6" s="5" customFormat="1" ht="36">
      <c r="A17" s="11" t="s">
        <v>94</v>
      </c>
      <c r="B17" s="57" t="s">
        <v>124</v>
      </c>
      <c r="C17" s="57"/>
      <c r="D17" s="53">
        <f>D18+D23</f>
        <v>750000</v>
      </c>
      <c r="E17" s="53">
        <f>E18+E23</f>
        <v>0</v>
      </c>
      <c r="F17" s="54">
        <f>F18+F23</f>
        <v>750000</v>
      </c>
    </row>
    <row r="18" spans="1:6" s="5" customFormat="1" ht="48">
      <c r="A18" s="11" t="s">
        <v>139</v>
      </c>
      <c r="B18" s="57" t="s">
        <v>95</v>
      </c>
      <c r="C18" s="57"/>
      <c r="D18" s="53">
        <f aca="true" t="shared" si="3" ref="D18:F19">D19</f>
        <v>400000</v>
      </c>
      <c r="E18" s="53">
        <f t="shared" si="3"/>
        <v>0</v>
      </c>
      <c r="F18" s="54">
        <f t="shared" si="3"/>
        <v>400000</v>
      </c>
    </row>
    <row r="19" spans="1:6" s="5" customFormat="1" ht="24">
      <c r="A19" s="11" t="s">
        <v>19</v>
      </c>
      <c r="B19" s="57" t="s">
        <v>95</v>
      </c>
      <c r="C19" s="57" t="s">
        <v>11</v>
      </c>
      <c r="D19" s="53">
        <f t="shared" si="3"/>
        <v>400000</v>
      </c>
      <c r="E19" s="53">
        <f t="shared" si="3"/>
        <v>0</v>
      </c>
      <c r="F19" s="54">
        <f t="shared" si="3"/>
        <v>400000</v>
      </c>
    </row>
    <row r="20" spans="1:6" s="5" customFormat="1" ht="24">
      <c r="A20" s="11" t="s">
        <v>20</v>
      </c>
      <c r="B20" s="57" t="s">
        <v>95</v>
      </c>
      <c r="C20" s="57" t="s">
        <v>12</v>
      </c>
      <c r="D20" s="53">
        <v>400000</v>
      </c>
      <c r="E20" s="46">
        <v>0</v>
      </c>
      <c r="F20" s="44">
        <f>D20+E20</f>
        <v>400000</v>
      </c>
    </row>
    <row r="21" spans="1:6" s="5" customFormat="1" ht="48">
      <c r="A21" s="11" t="s">
        <v>68</v>
      </c>
      <c r="B21" s="57" t="s">
        <v>96</v>
      </c>
      <c r="C21" s="57"/>
      <c r="D21" s="58">
        <f aca="true" t="shared" si="4" ref="D21:F22">D22</f>
        <v>350000</v>
      </c>
      <c r="E21" s="58">
        <f t="shared" si="4"/>
        <v>0</v>
      </c>
      <c r="F21" s="59">
        <f t="shared" si="4"/>
        <v>350000</v>
      </c>
    </row>
    <row r="22" spans="1:6" s="5" customFormat="1" ht="24">
      <c r="A22" s="11" t="s">
        <v>19</v>
      </c>
      <c r="B22" s="57" t="s">
        <v>96</v>
      </c>
      <c r="C22" s="57" t="s">
        <v>11</v>
      </c>
      <c r="D22" s="58">
        <f t="shared" si="4"/>
        <v>350000</v>
      </c>
      <c r="E22" s="58">
        <f t="shared" si="4"/>
        <v>0</v>
      </c>
      <c r="F22" s="59">
        <f t="shared" si="4"/>
        <v>350000</v>
      </c>
    </row>
    <row r="23" spans="1:6" s="5" customFormat="1" ht="24">
      <c r="A23" s="11" t="s">
        <v>20</v>
      </c>
      <c r="B23" s="57" t="s">
        <v>96</v>
      </c>
      <c r="C23" s="57" t="s">
        <v>12</v>
      </c>
      <c r="D23" s="58">
        <v>350000</v>
      </c>
      <c r="E23" s="46">
        <v>0</v>
      </c>
      <c r="F23" s="44">
        <f>D23+E23</f>
        <v>350000</v>
      </c>
    </row>
    <row r="24" spans="1:6" s="5" customFormat="1" ht="26.25" hidden="1">
      <c r="A24" s="31" t="s">
        <v>141</v>
      </c>
      <c r="B24" s="52" t="s">
        <v>142</v>
      </c>
      <c r="C24" s="52"/>
      <c r="D24" s="53">
        <f>D25</f>
        <v>0</v>
      </c>
      <c r="E24" s="46"/>
      <c r="F24" s="44"/>
    </row>
    <row r="25" spans="1:6" s="5" customFormat="1" ht="66" hidden="1">
      <c r="A25" s="31" t="s">
        <v>21</v>
      </c>
      <c r="B25" s="52" t="s">
        <v>142</v>
      </c>
      <c r="C25" s="52" t="s">
        <v>9</v>
      </c>
      <c r="D25" s="53">
        <f>D26</f>
        <v>0</v>
      </c>
      <c r="E25" s="46"/>
      <c r="F25" s="44"/>
    </row>
    <row r="26" spans="1:6" s="5" customFormat="1" ht="26.25" hidden="1">
      <c r="A26" s="31" t="s">
        <v>27</v>
      </c>
      <c r="B26" s="52" t="s">
        <v>142</v>
      </c>
      <c r="C26" s="52" t="s">
        <v>10</v>
      </c>
      <c r="D26" s="53">
        <v>0</v>
      </c>
      <c r="E26" s="46"/>
      <c r="F26" s="44"/>
    </row>
    <row r="27" spans="1:6" s="5" customFormat="1" ht="36">
      <c r="A27" s="11" t="s">
        <v>64</v>
      </c>
      <c r="B27" s="57" t="s">
        <v>88</v>
      </c>
      <c r="C27" s="57"/>
      <c r="D27" s="53">
        <f>D33+D36+D29+D39+D42+D45+D48</f>
        <v>103000</v>
      </c>
      <c r="E27" s="53">
        <f>E33+E36+E29+E39+E42+E45+E48</f>
        <v>0</v>
      </c>
      <c r="F27" s="54">
        <f>F33+F36+F29+F39+F42+F45+F48</f>
        <v>103000</v>
      </c>
    </row>
    <row r="28" spans="1:6" s="5" customFormat="1" ht="36">
      <c r="A28" s="11" t="s">
        <v>97</v>
      </c>
      <c r="B28" s="57" t="s">
        <v>99</v>
      </c>
      <c r="C28" s="57"/>
      <c r="D28" s="53">
        <f>D27</f>
        <v>103000</v>
      </c>
      <c r="E28" s="53">
        <f>E27</f>
        <v>0</v>
      </c>
      <c r="F28" s="54">
        <f>F27</f>
        <v>103000</v>
      </c>
    </row>
    <row r="29" spans="1:6" s="5" customFormat="1" ht="48" hidden="1">
      <c r="A29" s="11" t="s">
        <v>65</v>
      </c>
      <c r="B29" s="57" t="s">
        <v>98</v>
      </c>
      <c r="C29" s="57"/>
      <c r="D29" s="53">
        <f>G32</f>
        <v>0</v>
      </c>
      <c r="E29" s="46"/>
      <c r="F29" s="44"/>
    </row>
    <row r="30" spans="1:6" s="5" customFormat="1" ht="36" hidden="1">
      <c r="A30" s="11" t="s">
        <v>64</v>
      </c>
      <c r="B30" s="57" t="s">
        <v>98</v>
      </c>
      <c r="C30" s="57"/>
      <c r="D30" s="53">
        <f>G32</f>
        <v>0</v>
      </c>
      <c r="E30" s="46"/>
      <c r="F30" s="44"/>
    </row>
    <row r="31" spans="1:6" s="5" customFormat="1" ht="24" hidden="1">
      <c r="A31" s="11" t="s">
        <v>19</v>
      </c>
      <c r="B31" s="57" t="s">
        <v>98</v>
      </c>
      <c r="C31" s="57" t="s">
        <v>11</v>
      </c>
      <c r="D31" s="53">
        <f>G32</f>
        <v>0</v>
      </c>
      <c r="E31" s="46"/>
      <c r="F31" s="44"/>
    </row>
    <row r="32" spans="1:6" s="5" customFormat="1" ht="24" hidden="1">
      <c r="A32" s="11" t="s">
        <v>20</v>
      </c>
      <c r="B32" s="57" t="s">
        <v>98</v>
      </c>
      <c r="C32" s="57" t="s">
        <v>12</v>
      </c>
      <c r="D32" s="53">
        <v>0</v>
      </c>
      <c r="E32" s="46"/>
      <c r="F32" s="44"/>
    </row>
    <row r="33" spans="1:6" s="5" customFormat="1" ht="24" hidden="1">
      <c r="A33" s="11" t="s">
        <v>67</v>
      </c>
      <c r="B33" s="57" t="s">
        <v>100</v>
      </c>
      <c r="C33" s="57"/>
      <c r="D33" s="53">
        <f>G35</f>
        <v>0</v>
      </c>
      <c r="E33" s="46"/>
      <c r="F33" s="44"/>
    </row>
    <row r="34" spans="1:6" s="5" customFormat="1" ht="24" hidden="1">
      <c r="A34" s="11" t="s">
        <v>19</v>
      </c>
      <c r="B34" s="57" t="s">
        <v>100</v>
      </c>
      <c r="C34" s="57" t="s">
        <v>11</v>
      </c>
      <c r="D34" s="53">
        <f>G35</f>
        <v>0</v>
      </c>
      <c r="E34" s="46"/>
      <c r="F34" s="44"/>
    </row>
    <row r="35" spans="1:6" s="5" customFormat="1" ht="24" hidden="1">
      <c r="A35" s="11" t="s">
        <v>20</v>
      </c>
      <c r="B35" s="57" t="s">
        <v>100</v>
      </c>
      <c r="C35" s="57" t="s">
        <v>12</v>
      </c>
      <c r="D35" s="53">
        <v>0</v>
      </c>
      <c r="E35" s="46"/>
      <c r="F35" s="44"/>
    </row>
    <row r="36" spans="1:6" s="5" customFormat="1" ht="48">
      <c r="A36" s="11" t="s">
        <v>66</v>
      </c>
      <c r="B36" s="57" t="s">
        <v>101</v>
      </c>
      <c r="C36" s="57"/>
      <c r="D36" s="53">
        <f aca="true" t="shared" si="5" ref="D36:F37">D37</f>
        <v>100000</v>
      </c>
      <c r="E36" s="53">
        <f t="shared" si="5"/>
        <v>0</v>
      </c>
      <c r="F36" s="54">
        <f t="shared" si="5"/>
        <v>100000</v>
      </c>
    </row>
    <row r="37" spans="1:6" s="5" customFormat="1" ht="24">
      <c r="A37" s="11" t="s">
        <v>19</v>
      </c>
      <c r="B37" s="57" t="s">
        <v>101</v>
      </c>
      <c r="C37" s="57" t="s">
        <v>11</v>
      </c>
      <c r="D37" s="53">
        <f t="shared" si="5"/>
        <v>100000</v>
      </c>
      <c r="E37" s="53">
        <f t="shared" si="5"/>
        <v>0</v>
      </c>
      <c r="F37" s="54">
        <f t="shared" si="5"/>
        <v>100000</v>
      </c>
    </row>
    <row r="38" spans="1:6" s="5" customFormat="1" ht="24">
      <c r="A38" s="11" t="s">
        <v>20</v>
      </c>
      <c r="B38" s="57" t="s">
        <v>101</v>
      </c>
      <c r="C38" s="57" t="s">
        <v>12</v>
      </c>
      <c r="D38" s="53">
        <v>100000</v>
      </c>
      <c r="E38" s="46">
        <v>0</v>
      </c>
      <c r="F38" s="44">
        <f>D38+E38</f>
        <v>100000</v>
      </c>
    </row>
    <row r="39" spans="1:6" s="5" customFormat="1" ht="36" hidden="1">
      <c r="A39" s="11" t="s">
        <v>63</v>
      </c>
      <c r="B39" s="57" t="s">
        <v>102</v>
      </c>
      <c r="C39" s="57"/>
      <c r="D39" s="53">
        <f>D40</f>
        <v>0</v>
      </c>
      <c r="E39" s="46"/>
      <c r="F39" s="44"/>
    </row>
    <row r="40" spans="1:6" s="5" customFormat="1" ht="24" hidden="1">
      <c r="A40" s="11" t="s">
        <v>19</v>
      </c>
      <c r="B40" s="57" t="s">
        <v>102</v>
      </c>
      <c r="C40" s="57" t="s">
        <v>11</v>
      </c>
      <c r="D40" s="53">
        <f>D41</f>
        <v>0</v>
      </c>
      <c r="E40" s="46"/>
      <c r="F40" s="44"/>
    </row>
    <row r="41" spans="1:6" s="5" customFormat="1" ht="24" hidden="1">
      <c r="A41" s="11" t="s">
        <v>20</v>
      </c>
      <c r="B41" s="57" t="s">
        <v>102</v>
      </c>
      <c r="C41" s="57" t="s">
        <v>12</v>
      </c>
      <c r="D41" s="53"/>
      <c r="E41" s="46"/>
      <c r="F41" s="44"/>
    </row>
    <row r="42" spans="1:6" s="5" customFormat="1" ht="24">
      <c r="A42" s="11" t="s">
        <v>62</v>
      </c>
      <c r="B42" s="57" t="s">
        <v>103</v>
      </c>
      <c r="C42" s="57"/>
      <c r="D42" s="53">
        <f aca="true" t="shared" si="6" ref="D42:F43">D43</f>
        <v>1000</v>
      </c>
      <c r="E42" s="53">
        <f t="shared" si="6"/>
        <v>0</v>
      </c>
      <c r="F42" s="54">
        <f t="shared" si="6"/>
        <v>1000</v>
      </c>
    </row>
    <row r="43" spans="1:6" s="5" customFormat="1" ht="24">
      <c r="A43" s="11" t="s">
        <v>19</v>
      </c>
      <c r="B43" s="57" t="s">
        <v>103</v>
      </c>
      <c r="C43" s="57" t="s">
        <v>11</v>
      </c>
      <c r="D43" s="53">
        <f t="shared" si="6"/>
        <v>1000</v>
      </c>
      <c r="E43" s="53">
        <f t="shared" si="6"/>
        <v>0</v>
      </c>
      <c r="F43" s="54">
        <f t="shared" si="6"/>
        <v>1000</v>
      </c>
    </row>
    <row r="44" spans="1:6" s="5" customFormat="1" ht="24">
      <c r="A44" s="11" t="s">
        <v>20</v>
      </c>
      <c r="B44" s="57" t="s">
        <v>103</v>
      </c>
      <c r="C44" s="57" t="s">
        <v>12</v>
      </c>
      <c r="D44" s="53">
        <v>1000</v>
      </c>
      <c r="E44" s="46">
        <v>0</v>
      </c>
      <c r="F44" s="44">
        <f>D44+E44</f>
        <v>1000</v>
      </c>
    </row>
    <row r="45" spans="1:6" s="5" customFormat="1" ht="48">
      <c r="A45" s="11" t="s">
        <v>61</v>
      </c>
      <c r="B45" s="57" t="s">
        <v>104</v>
      </c>
      <c r="C45" s="57"/>
      <c r="D45" s="53">
        <f aca="true" t="shared" si="7" ref="D45:F46">D46</f>
        <v>1000</v>
      </c>
      <c r="E45" s="53">
        <f t="shared" si="7"/>
        <v>0</v>
      </c>
      <c r="F45" s="54">
        <f t="shared" si="7"/>
        <v>1000</v>
      </c>
    </row>
    <row r="46" spans="1:6" s="5" customFormat="1" ht="24">
      <c r="A46" s="11" t="s">
        <v>19</v>
      </c>
      <c r="B46" s="57" t="s">
        <v>104</v>
      </c>
      <c r="C46" s="57" t="s">
        <v>11</v>
      </c>
      <c r="D46" s="53">
        <f t="shared" si="7"/>
        <v>1000</v>
      </c>
      <c r="E46" s="53">
        <f t="shared" si="7"/>
        <v>0</v>
      </c>
      <c r="F46" s="54">
        <f t="shared" si="7"/>
        <v>1000</v>
      </c>
    </row>
    <row r="47" spans="1:6" s="5" customFormat="1" ht="24">
      <c r="A47" s="11" t="s">
        <v>20</v>
      </c>
      <c r="B47" s="57" t="s">
        <v>104</v>
      </c>
      <c r="C47" s="57" t="s">
        <v>12</v>
      </c>
      <c r="D47" s="53">
        <v>1000</v>
      </c>
      <c r="E47" s="46">
        <v>0</v>
      </c>
      <c r="F47" s="44">
        <f>D47+E47</f>
        <v>1000</v>
      </c>
    </row>
    <row r="48" spans="1:6" s="5" customFormat="1" ht="36">
      <c r="A48" s="11" t="s">
        <v>60</v>
      </c>
      <c r="B48" s="57" t="s">
        <v>105</v>
      </c>
      <c r="C48" s="57"/>
      <c r="D48" s="53">
        <f aca="true" t="shared" si="8" ref="D48:F49">D49</f>
        <v>1000</v>
      </c>
      <c r="E48" s="53">
        <f t="shared" si="8"/>
        <v>0</v>
      </c>
      <c r="F48" s="54">
        <f t="shared" si="8"/>
        <v>1000</v>
      </c>
    </row>
    <row r="49" spans="1:6" s="5" customFormat="1" ht="24">
      <c r="A49" s="11" t="s">
        <v>19</v>
      </c>
      <c r="B49" s="57" t="s">
        <v>105</v>
      </c>
      <c r="C49" s="57" t="s">
        <v>11</v>
      </c>
      <c r="D49" s="53">
        <f t="shared" si="8"/>
        <v>1000</v>
      </c>
      <c r="E49" s="53">
        <f t="shared" si="8"/>
        <v>0</v>
      </c>
      <c r="F49" s="54">
        <f t="shared" si="8"/>
        <v>1000</v>
      </c>
    </row>
    <row r="50" spans="1:6" s="5" customFormat="1" ht="24">
      <c r="A50" s="11" t="s">
        <v>20</v>
      </c>
      <c r="B50" s="57" t="s">
        <v>105</v>
      </c>
      <c r="C50" s="57" t="s">
        <v>12</v>
      </c>
      <c r="D50" s="53">
        <v>1000</v>
      </c>
      <c r="E50" s="46">
        <v>0</v>
      </c>
      <c r="F50" s="44">
        <f>D50+E50</f>
        <v>1000</v>
      </c>
    </row>
    <row r="51" spans="1:6" s="5" customFormat="1" ht="26.25">
      <c r="A51" s="14" t="s">
        <v>45</v>
      </c>
      <c r="B51" s="60" t="s">
        <v>130</v>
      </c>
      <c r="C51" s="61"/>
      <c r="D51" s="53">
        <f>D52</f>
        <v>2963850</v>
      </c>
      <c r="E51" s="53">
        <f>E52</f>
        <v>0</v>
      </c>
      <c r="F51" s="54">
        <f>F52</f>
        <v>2963850</v>
      </c>
    </row>
    <row r="52" spans="1:6" s="5" customFormat="1" ht="26.25">
      <c r="A52" s="14" t="s">
        <v>44</v>
      </c>
      <c r="B52" s="60" t="s">
        <v>87</v>
      </c>
      <c r="C52" s="61"/>
      <c r="D52" s="53">
        <f>D54</f>
        <v>2963850</v>
      </c>
      <c r="E52" s="53">
        <f>E54</f>
        <v>0</v>
      </c>
      <c r="F52" s="54">
        <f>F54</f>
        <v>2963850</v>
      </c>
    </row>
    <row r="53" spans="1:6" s="5" customFormat="1" ht="26.25">
      <c r="A53" s="14" t="s">
        <v>106</v>
      </c>
      <c r="B53" s="62" t="s">
        <v>107</v>
      </c>
      <c r="C53" s="61"/>
      <c r="D53" s="53">
        <f>D54</f>
        <v>2963850</v>
      </c>
      <c r="E53" s="53">
        <f>E54</f>
        <v>0</v>
      </c>
      <c r="F53" s="54">
        <f>F54</f>
        <v>2963850</v>
      </c>
    </row>
    <row r="54" spans="1:6" s="5" customFormat="1" ht="26.25">
      <c r="A54" s="14" t="s">
        <v>25</v>
      </c>
      <c r="B54" s="62" t="s">
        <v>108</v>
      </c>
      <c r="C54" s="63" t="s">
        <v>26</v>
      </c>
      <c r="D54" s="53">
        <f>D55+D57+D59</f>
        <v>2963850</v>
      </c>
      <c r="E54" s="53">
        <f>E55+E57+E59</f>
        <v>0</v>
      </c>
      <c r="F54" s="54">
        <f>F55+F57+F59</f>
        <v>2963850</v>
      </c>
    </row>
    <row r="55" spans="1:6" s="5" customFormat="1" ht="48">
      <c r="A55" s="15" t="s">
        <v>21</v>
      </c>
      <c r="B55" s="62" t="s">
        <v>108</v>
      </c>
      <c r="C55" s="64" t="s">
        <v>9</v>
      </c>
      <c r="D55" s="53">
        <f>D56</f>
        <v>2108850</v>
      </c>
      <c r="E55" s="53">
        <f>E56</f>
        <v>0</v>
      </c>
      <c r="F55" s="54">
        <f>F56</f>
        <v>2108850</v>
      </c>
    </row>
    <row r="56" spans="1:6" s="5" customFormat="1" ht="26.25">
      <c r="A56" s="15" t="s">
        <v>27</v>
      </c>
      <c r="B56" s="62" t="s">
        <v>108</v>
      </c>
      <c r="C56" s="64" t="s">
        <v>28</v>
      </c>
      <c r="D56" s="53">
        <v>2108850</v>
      </c>
      <c r="E56" s="46">
        <v>0</v>
      </c>
      <c r="F56" s="44">
        <f>D56+E56</f>
        <v>2108850</v>
      </c>
    </row>
    <row r="57" spans="1:6" s="5" customFormat="1" ht="26.25">
      <c r="A57" s="15" t="s">
        <v>19</v>
      </c>
      <c r="B57" s="62" t="s">
        <v>108</v>
      </c>
      <c r="C57" s="64" t="s">
        <v>11</v>
      </c>
      <c r="D57" s="53">
        <f>D58</f>
        <v>850000</v>
      </c>
      <c r="E57" s="53">
        <f>E58</f>
        <v>0</v>
      </c>
      <c r="F57" s="54">
        <f>F58</f>
        <v>850000</v>
      </c>
    </row>
    <row r="58" spans="1:6" s="5" customFormat="1" ht="26.25">
      <c r="A58" s="16" t="s">
        <v>20</v>
      </c>
      <c r="B58" s="62" t="s">
        <v>108</v>
      </c>
      <c r="C58" s="65" t="s">
        <v>12</v>
      </c>
      <c r="D58" s="53">
        <v>850000</v>
      </c>
      <c r="E58" s="46">
        <v>0</v>
      </c>
      <c r="F58" s="44">
        <f>D58+E58</f>
        <v>850000</v>
      </c>
    </row>
    <row r="59" spans="1:6" s="5" customFormat="1" ht="26.25">
      <c r="A59" s="17" t="s">
        <v>16</v>
      </c>
      <c r="B59" s="62" t="s">
        <v>108</v>
      </c>
      <c r="C59" s="66">
        <v>800</v>
      </c>
      <c r="D59" s="53">
        <f>D60</f>
        <v>5000</v>
      </c>
      <c r="E59" s="53">
        <f>E60</f>
        <v>0</v>
      </c>
      <c r="F59" s="54">
        <f>F60</f>
        <v>5000</v>
      </c>
    </row>
    <row r="60" spans="1:6" s="5" customFormat="1" ht="26.25">
      <c r="A60" s="14" t="s">
        <v>50</v>
      </c>
      <c r="B60" s="67" t="s">
        <v>108</v>
      </c>
      <c r="C60" s="68">
        <v>850</v>
      </c>
      <c r="D60" s="53">
        <v>5000</v>
      </c>
      <c r="E60" s="46">
        <v>0</v>
      </c>
      <c r="F60" s="44">
        <f>D60+E60</f>
        <v>5000</v>
      </c>
    </row>
    <row r="61" spans="1:6" s="5" customFormat="1" ht="26.25">
      <c r="A61" s="35" t="s">
        <v>162</v>
      </c>
      <c r="B61" s="52" t="s">
        <v>165</v>
      </c>
      <c r="C61" s="68"/>
      <c r="D61" s="53">
        <f>D62+D65</f>
        <v>4185</v>
      </c>
      <c r="E61" s="53">
        <f>E62+E65</f>
        <v>782384.4</v>
      </c>
      <c r="F61" s="54">
        <f>F62+F65</f>
        <v>786569.4</v>
      </c>
    </row>
    <row r="62" spans="1:6" s="5" customFormat="1" ht="36">
      <c r="A62" s="35" t="s">
        <v>163</v>
      </c>
      <c r="B62" s="52" t="s">
        <v>166</v>
      </c>
      <c r="C62" s="68"/>
      <c r="D62" s="53">
        <f aca="true" t="shared" si="9" ref="D62:F63">D63</f>
        <v>4185</v>
      </c>
      <c r="E62" s="53">
        <f t="shared" si="9"/>
        <v>0</v>
      </c>
      <c r="F62" s="54">
        <f t="shared" si="9"/>
        <v>4185</v>
      </c>
    </row>
    <row r="63" spans="1:6" s="5" customFormat="1" ht="26.25">
      <c r="A63" s="35" t="s">
        <v>161</v>
      </c>
      <c r="B63" s="52" t="s">
        <v>166</v>
      </c>
      <c r="C63" s="68">
        <v>200</v>
      </c>
      <c r="D63" s="53">
        <f t="shared" si="9"/>
        <v>4185</v>
      </c>
      <c r="E63" s="53">
        <f t="shared" si="9"/>
        <v>0</v>
      </c>
      <c r="F63" s="54">
        <f t="shared" si="9"/>
        <v>4185</v>
      </c>
    </row>
    <row r="64" spans="1:6" s="5" customFormat="1" ht="26.25">
      <c r="A64" s="35" t="s">
        <v>164</v>
      </c>
      <c r="B64" s="52" t="s">
        <v>166</v>
      </c>
      <c r="C64" s="68">
        <v>240</v>
      </c>
      <c r="D64" s="53">
        <v>4185</v>
      </c>
      <c r="E64" s="46">
        <v>0</v>
      </c>
      <c r="F64" s="44">
        <f>D64+E64</f>
        <v>4185</v>
      </c>
    </row>
    <row r="65" spans="1:6" s="5" customFormat="1" ht="60">
      <c r="A65" s="12" t="s">
        <v>189</v>
      </c>
      <c r="B65" s="52" t="s">
        <v>191</v>
      </c>
      <c r="C65" s="52"/>
      <c r="D65" s="53">
        <f aca="true" t="shared" si="10" ref="D65:F67">D66</f>
        <v>0</v>
      </c>
      <c r="E65" s="53">
        <f t="shared" si="10"/>
        <v>782384.4</v>
      </c>
      <c r="F65" s="54">
        <f t="shared" si="10"/>
        <v>782384.4</v>
      </c>
    </row>
    <row r="66" spans="1:6" s="5" customFormat="1" ht="26.25">
      <c r="A66" s="12" t="s">
        <v>190</v>
      </c>
      <c r="B66" s="52" t="s">
        <v>192</v>
      </c>
      <c r="C66" s="52"/>
      <c r="D66" s="53">
        <f t="shared" si="10"/>
        <v>0</v>
      </c>
      <c r="E66" s="53">
        <f t="shared" si="10"/>
        <v>782384.4</v>
      </c>
      <c r="F66" s="54">
        <f t="shared" si="10"/>
        <v>782384.4</v>
      </c>
    </row>
    <row r="67" spans="1:6" s="5" customFormat="1" ht="26.25">
      <c r="A67" s="12" t="s">
        <v>19</v>
      </c>
      <c r="B67" s="52" t="s">
        <v>192</v>
      </c>
      <c r="C67" s="52" t="s">
        <v>11</v>
      </c>
      <c r="D67" s="53">
        <f t="shared" si="10"/>
        <v>0</v>
      </c>
      <c r="E67" s="53">
        <f t="shared" si="10"/>
        <v>782384.4</v>
      </c>
      <c r="F67" s="54">
        <f t="shared" si="10"/>
        <v>782384.4</v>
      </c>
    </row>
    <row r="68" spans="1:6" s="5" customFormat="1" ht="26.25">
      <c r="A68" s="12" t="s">
        <v>20</v>
      </c>
      <c r="B68" s="52" t="s">
        <v>192</v>
      </c>
      <c r="C68" s="52" t="s">
        <v>12</v>
      </c>
      <c r="D68" s="53">
        <v>0</v>
      </c>
      <c r="E68" s="46">
        <v>782384.4</v>
      </c>
      <c r="F68" s="44">
        <f>D68+E68</f>
        <v>782384.4</v>
      </c>
    </row>
    <row r="69" spans="1:6" s="5" customFormat="1" ht="26.25">
      <c r="A69" s="18" t="s">
        <v>40</v>
      </c>
      <c r="B69" s="52" t="s">
        <v>74</v>
      </c>
      <c r="C69" s="52"/>
      <c r="D69" s="69">
        <f aca="true" t="shared" si="11" ref="D69:F72">D70</f>
        <v>50000</v>
      </c>
      <c r="E69" s="69">
        <f t="shared" si="11"/>
        <v>0</v>
      </c>
      <c r="F69" s="70">
        <f t="shared" si="11"/>
        <v>50000</v>
      </c>
    </row>
    <row r="70" spans="1:6" s="5" customFormat="1" ht="26.25">
      <c r="A70" s="18" t="s">
        <v>109</v>
      </c>
      <c r="B70" s="52" t="s">
        <v>110</v>
      </c>
      <c r="C70" s="52"/>
      <c r="D70" s="69">
        <f t="shared" si="11"/>
        <v>50000</v>
      </c>
      <c r="E70" s="69">
        <f t="shared" si="11"/>
        <v>0</v>
      </c>
      <c r="F70" s="70">
        <f t="shared" si="11"/>
        <v>50000</v>
      </c>
    </row>
    <row r="71" spans="1:6" s="5" customFormat="1" ht="26.25">
      <c r="A71" s="14" t="s">
        <v>29</v>
      </c>
      <c r="B71" s="60" t="s">
        <v>111</v>
      </c>
      <c r="C71" s="52"/>
      <c r="D71" s="69">
        <f t="shared" si="11"/>
        <v>50000</v>
      </c>
      <c r="E71" s="69">
        <f t="shared" si="11"/>
        <v>0</v>
      </c>
      <c r="F71" s="70">
        <f t="shared" si="11"/>
        <v>50000</v>
      </c>
    </row>
    <row r="72" spans="1:6" s="5" customFormat="1" ht="26.25">
      <c r="A72" s="15" t="s">
        <v>19</v>
      </c>
      <c r="B72" s="60" t="s">
        <v>111</v>
      </c>
      <c r="C72" s="52" t="s">
        <v>11</v>
      </c>
      <c r="D72" s="69">
        <f t="shared" si="11"/>
        <v>50000</v>
      </c>
      <c r="E72" s="69">
        <f t="shared" si="11"/>
        <v>0</v>
      </c>
      <c r="F72" s="70">
        <f t="shared" si="11"/>
        <v>50000</v>
      </c>
    </row>
    <row r="73" spans="1:6" s="5" customFormat="1" ht="26.25">
      <c r="A73" s="19" t="s">
        <v>20</v>
      </c>
      <c r="B73" s="60" t="s">
        <v>111</v>
      </c>
      <c r="C73" s="52" t="s">
        <v>12</v>
      </c>
      <c r="D73" s="69">
        <v>50000</v>
      </c>
      <c r="E73" s="46">
        <v>0</v>
      </c>
      <c r="F73" s="44">
        <f>D73+E73</f>
        <v>50000</v>
      </c>
    </row>
    <row r="74" spans="1:6" s="5" customFormat="1" ht="24">
      <c r="A74" s="11" t="s">
        <v>59</v>
      </c>
      <c r="B74" s="57" t="s">
        <v>86</v>
      </c>
      <c r="C74" s="57"/>
      <c r="D74" s="69">
        <f>D75</f>
        <v>1520456.88</v>
      </c>
      <c r="E74" s="69">
        <f>E75</f>
        <v>1165867</v>
      </c>
      <c r="F74" s="70">
        <f>F75</f>
        <v>2686323.88</v>
      </c>
    </row>
    <row r="75" spans="1:6" s="5" customFormat="1" ht="24">
      <c r="A75" s="11" t="s">
        <v>58</v>
      </c>
      <c r="B75" s="57" t="s">
        <v>126</v>
      </c>
      <c r="C75" s="57"/>
      <c r="D75" s="69">
        <f>D77</f>
        <v>1520456.88</v>
      </c>
      <c r="E75" s="69">
        <f>E77</f>
        <v>1165867</v>
      </c>
      <c r="F75" s="70">
        <f>F77</f>
        <v>2686323.88</v>
      </c>
    </row>
    <row r="76" spans="1:6" s="5" customFormat="1" ht="24">
      <c r="A76" s="11" t="s">
        <v>125</v>
      </c>
      <c r="B76" s="57" t="s">
        <v>112</v>
      </c>
      <c r="C76" s="57"/>
      <c r="D76" s="69">
        <f aca="true" t="shared" si="12" ref="D76:F78">D77</f>
        <v>1520456.88</v>
      </c>
      <c r="E76" s="69">
        <f t="shared" si="12"/>
        <v>1165867</v>
      </c>
      <c r="F76" s="70">
        <f t="shared" si="12"/>
        <v>2686323.88</v>
      </c>
    </row>
    <row r="77" spans="1:6" s="5" customFormat="1" ht="36">
      <c r="A77" s="11" t="s">
        <v>57</v>
      </c>
      <c r="B77" s="57" t="s">
        <v>113</v>
      </c>
      <c r="C77" s="57"/>
      <c r="D77" s="69">
        <f t="shared" si="12"/>
        <v>1520456.88</v>
      </c>
      <c r="E77" s="69">
        <f t="shared" si="12"/>
        <v>1165867</v>
      </c>
      <c r="F77" s="70">
        <f t="shared" si="12"/>
        <v>2686323.88</v>
      </c>
    </row>
    <row r="78" spans="1:6" s="5" customFormat="1" ht="24">
      <c r="A78" s="11" t="s">
        <v>19</v>
      </c>
      <c r="B78" s="57" t="s">
        <v>113</v>
      </c>
      <c r="C78" s="57" t="s">
        <v>11</v>
      </c>
      <c r="D78" s="69">
        <f t="shared" si="12"/>
        <v>1520456.88</v>
      </c>
      <c r="E78" s="69">
        <f t="shared" si="12"/>
        <v>1165867</v>
      </c>
      <c r="F78" s="70">
        <f t="shared" si="12"/>
        <v>2686323.88</v>
      </c>
    </row>
    <row r="79" spans="1:6" s="5" customFormat="1" ht="24">
      <c r="A79" s="11" t="s">
        <v>20</v>
      </c>
      <c r="B79" s="57" t="s">
        <v>113</v>
      </c>
      <c r="C79" s="57" t="s">
        <v>12</v>
      </c>
      <c r="D79" s="53">
        <v>1520456.88</v>
      </c>
      <c r="E79" s="46">
        <v>1165867</v>
      </c>
      <c r="F79" s="44">
        <f>D79+E79</f>
        <v>2686323.88</v>
      </c>
    </row>
    <row r="80" spans="1:6" s="5" customFormat="1" ht="26.25">
      <c r="A80" s="12" t="s">
        <v>72</v>
      </c>
      <c r="B80" s="52" t="s">
        <v>172</v>
      </c>
      <c r="C80" s="57"/>
      <c r="D80" s="53">
        <f>D81</f>
        <v>0</v>
      </c>
      <c r="E80" s="53">
        <f>E81</f>
        <v>6926956.3</v>
      </c>
      <c r="F80" s="54">
        <f>F81</f>
        <v>6926956.3</v>
      </c>
    </row>
    <row r="81" spans="1:6" s="5" customFormat="1" ht="26.25">
      <c r="A81" s="12" t="s">
        <v>173</v>
      </c>
      <c r="B81" s="52" t="s">
        <v>171</v>
      </c>
      <c r="C81" s="57"/>
      <c r="D81" s="53">
        <f>D82+D87</f>
        <v>0</v>
      </c>
      <c r="E81" s="53">
        <f>E82+E87</f>
        <v>6926956.3</v>
      </c>
      <c r="F81" s="54">
        <f>F82+F87</f>
        <v>6926956.3</v>
      </c>
    </row>
    <row r="82" spans="1:6" s="5" customFormat="1" ht="26.25">
      <c r="A82" s="12" t="s">
        <v>174</v>
      </c>
      <c r="B82" s="52" t="s">
        <v>175</v>
      </c>
      <c r="C82" s="57"/>
      <c r="D82" s="53">
        <f>D83+D85</f>
        <v>0</v>
      </c>
      <c r="E82" s="53">
        <f>E83+E85</f>
        <v>697141</v>
      </c>
      <c r="F82" s="54">
        <f>F83+F85</f>
        <v>697141</v>
      </c>
    </row>
    <row r="83" spans="1:6" s="5" customFormat="1" ht="26.25">
      <c r="A83" s="13" t="s">
        <v>19</v>
      </c>
      <c r="B83" s="52" t="s">
        <v>175</v>
      </c>
      <c r="C83" s="57" t="s">
        <v>11</v>
      </c>
      <c r="D83" s="58">
        <f>D84</f>
        <v>0</v>
      </c>
      <c r="E83" s="58">
        <f>E84</f>
        <v>670000</v>
      </c>
      <c r="F83" s="59">
        <f>F84</f>
        <v>670000</v>
      </c>
    </row>
    <row r="84" spans="1:6" s="5" customFormat="1" ht="26.25">
      <c r="A84" s="13" t="s">
        <v>20</v>
      </c>
      <c r="B84" s="52" t="s">
        <v>175</v>
      </c>
      <c r="C84" s="57" t="s">
        <v>12</v>
      </c>
      <c r="D84" s="58">
        <v>0</v>
      </c>
      <c r="E84" s="46">
        <v>670000</v>
      </c>
      <c r="F84" s="44">
        <f>D84+E84</f>
        <v>670000</v>
      </c>
    </row>
    <row r="85" spans="1:6" s="5" customFormat="1" ht="26.25">
      <c r="A85" s="47" t="s">
        <v>16</v>
      </c>
      <c r="B85" s="52" t="s">
        <v>175</v>
      </c>
      <c r="C85" s="57" t="s">
        <v>15</v>
      </c>
      <c r="D85" s="58">
        <f>D86</f>
        <v>0</v>
      </c>
      <c r="E85" s="58">
        <f>E86</f>
        <v>27141</v>
      </c>
      <c r="F85" s="59">
        <f>F86</f>
        <v>27141</v>
      </c>
    </row>
    <row r="86" spans="1:6" s="5" customFormat="1" ht="26.25">
      <c r="A86" s="47" t="s">
        <v>50</v>
      </c>
      <c r="B86" s="52" t="s">
        <v>175</v>
      </c>
      <c r="C86" s="57" t="s">
        <v>176</v>
      </c>
      <c r="D86" s="58">
        <v>0</v>
      </c>
      <c r="E86" s="46">
        <v>27141</v>
      </c>
      <c r="F86" s="44">
        <f>D86+E86</f>
        <v>27141</v>
      </c>
    </row>
    <row r="87" spans="1:6" s="5" customFormat="1" ht="108">
      <c r="A87" s="12" t="s">
        <v>177</v>
      </c>
      <c r="B87" s="52" t="s">
        <v>178</v>
      </c>
      <c r="C87" s="52"/>
      <c r="D87" s="58">
        <f aca="true" t="shared" si="13" ref="D87:F88">D88</f>
        <v>0</v>
      </c>
      <c r="E87" s="58">
        <f t="shared" si="13"/>
        <v>6229815.3</v>
      </c>
      <c r="F87" s="59">
        <f t="shared" si="13"/>
        <v>6229815.3</v>
      </c>
    </row>
    <row r="88" spans="1:6" s="5" customFormat="1" ht="26.25">
      <c r="A88" s="12" t="s">
        <v>19</v>
      </c>
      <c r="B88" s="52" t="s">
        <v>178</v>
      </c>
      <c r="C88" s="52" t="s">
        <v>11</v>
      </c>
      <c r="D88" s="58">
        <f t="shared" si="13"/>
        <v>0</v>
      </c>
      <c r="E88" s="58">
        <f t="shared" si="13"/>
        <v>6229815.3</v>
      </c>
      <c r="F88" s="59">
        <f t="shared" si="13"/>
        <v>6229815.3</v>
      </c>
    </row>
    <row r="89" spans="1:6" s="5" customFormat="1" ht="26.25">
      <c r="A89" s="12" t="s">
        <v>20</v>
      </c>
      <c r="B89" s="52" t="s">
        <v>178</v>
      </c>
      <c r="C89" s="52" t="s">
        <v>12</v>
      </c>
      <c r="D89" s="58">
        <v>0</v>
      </c>
      <c r="E89" s="46">
        <v>6229815.3</v>
      </c>
      <c r="F89" s="44">
        <f>D89+E89</f>
        <v>6229815.3</v>
      </c>
    </row>
    <row r="90" spans="1:6" s="5" customFormat="1" ht="26.25">
      <c r="A90" s="12" t="s">
        <v>47</v>
      </c>
      <c r="B90" s="52" t="s">
        <v>85</v>
      </c>
      <c r="C90" s="52"/>
      <c r="D90" s="53">
        <f>D91+D95+D100</f>
        <v>301000</v>
      </c>
      <c r="E90" s="53">
        <f>E91+E95+E100</f>
        <v>0</v>
      </c>
      <c r="F90" s="54">
        <f>F91+F95+F100</f>
        <v>301000</v>
      </c>
    </row>
    <row r="91" spans="1:6" s="5" customFormat="1" ht="60">
      <c r="A91" s="11" t="s">
        <v>137</v>
      </c>
      <c r="B91" s="57" t="s">
        <v>114</v>
      </c>
      <c r="C91" s="57"/>
      <c r="D91" s="53">
        <f>D93</f>
        <v>1000</v>
      </c>
      <c r="E91" s="53">
        <f>E93</f>
        <v>0</v>
      </c>
      <c r="F91" s="54">
        <f>F93</f>
        <v>1000</v>
      </c>
    </row>
    <row r="92" spans="1:6" s="5" customFormat="1" ht="24">
      <c r="A92" s="11" t="s">
        <v>19</v>
      </c>
      <c r="B92" s="57" t="s">
        <v>114</v>
      </c>
      <c r="C92" s="57" t="s">
        <v>11</v>
      </c>
      <c r="D92" s="53">
        <f>D93</f>
        <v>1000</v>
      </c>
      <c r="E92" s="53">
        <f>E93</f>
        <v>0</v>
      </c>
      <c r="F92" s="54">
        <f>F93</f>
        <v>1000</v>
      </c>
    </row>
    <row r="93" spans="1:6" s="5" customFormat="1" ht="24">
      <c r="A93" s="11" t="s">
        <v>20</v>
      </c>
      <c r="B93" s="57" t="s">
        <v>114</v>
      </c>
      <c r="C93" s="57" t="s">
        <v>12</v>
      </c>
      <c r="D93" s="53">
        <v>1000</v>
      </c>
      <c r="E93" s="46">
        <v>0</v>
      </c>
      <c r="F93" s="44">
        <f>D93+E93</f>
        <v>1000</v>
      </c>
    </row>
    <row r="94" spans="1:6" s="5" customFormat="1" ht="24" hidden="1">
      <c r="A94" s="11" t="s">
        <v>54</v>
      </c>
      <c r="B94" s="57" t="s">
        <v>114</v>
      </c>
      <c r="C94" s="57" t="s">
        <v>53</v>
      </c>
      <c r="D94" s="53">
        <v>1000</v>
      </c>
      <c r="E94" s="46"/>
      <c r="F94" s="44"/>
    </row>
    <row r="95" spans="1:6" s="5" customFormat="1" ht="26.25">
      <c r="A95" s="14" t="s">
        <v>48</v>
      </c>
      <c r="B95" s="52" t="s">
        <v>121</v>
      </c>
      <c r="C95" s="52"/>
      <c r="D95" s="53">
        <f>D97</f>
        <v>300000</v>
      </c>
      <c r="E95" s="53">
        <f>E97</f>
        <v>0</v>
      </c>
      <c r="F95" s="54">
        <f>F97</f>
        <v>300000</v>
      </c>
    </row>
    <row r="96" spans="1:6" s="5" customFormat="1" ht="26.25">
      <c r="A96" s="14" t="s">
        <v>115</v>
      </c>
      <c r="B96" s="52" t="s">
        <v>127</v>
      </c>
      <c r="C96" s="52"/>
      <c r="D96" s="53">
        <f aca="true" t="shared" si="14" ref="D96:F98">D97</f>
        <v>300000</v>
      </c>
      <c r="E96" s="53">
        <f t="shared" si="14"/>
        <v>0</v>
      </c>
      <c r="F96" s="54">
        <f t="shared" si="14"/>
        <v>300000</v>
      </c>
    </row>
    <row r="97" spans="1:6" s="5" customFormat="1" ht="26.25">
      <c r="A97" s="20" t="s">
        <v>24</v>
      </c>
      <c r="B97" s="52" t="s">
        <v>122</v>
      </c>
      <c r="C97" s="60"/>
      <c r="D97" s="53">
        <f t="shared" si="14"/>
        <v>300000</v>
      </c>
      <c r="E97" s="53">
        <f t="shared" si="14"/>
        <v>0</v>
      </c>
      <c r="F97" s="54">
        <f t="shared" si="14"/>
        <v>300000</v>
      </c>
    </row>
    <row r="98" spans="1:6" s="5" customFormat="1" ht="26.25">
      <c r="A98" s="19" t="s">
        <v>19</v>
      </c>
      <c r="B98" s="52" t="s">
        <v>122</v>
      </c>
      <c r="C98" s="60" t="s">
        <v>11</v>
      </c>
      <c r="D98" s="53">
        <f t="shared" si="14"/>
        <v>300000</v>
      </c>
      <c r="E98" s="53">
        <f t="shared" si="14"/>
        <v>0</v>
      </c>
      <c r="F98" s="54">
        <f t="shared" si="14"/>
        <v>300000</v>
      </c>
    </row>
    <row r="99" spans="1:6" s="5" customFormat="1" ht="26.25">
      <c r="A99" s="21" t="s">
        <v>20</v>
      </c>
      <c r="B99" s="52" t="s">
        <v>122</v>
      </c>
      <c r="C99" s="60" t="s">
        <v>12</v>
      </c>
      <c r="D99" s="53">
        <v>300000</v>
      </c>
      <c r="E99" s="46">
        <v>0</v>
      </c>
      <c r="F99" s="44">
        <f>D99+E99</f>
        <v>300000</v>
      </c>
    </row>
    <row r="100" spans="1:6" s="5" customFormat="1" ht="36" hidden="1">
      <c r="A100" s="11" t="s">
        <v>150</v>
      </c>
      <c r="B100" s="57" t="s">
        <v>149</v>
      </c>
      <c r="C100" s="57"/>
      <c r="D100" s="53">
        <f>D101</f>
        <v>0</v>
      </c>
      <c r="E100" s="46"/>
      <c r="F100" s="44"/>
    </row>
    <row r="101" spans="1:6" s="5" customFormat="1" ht="12.75" hidden="1">
      <c r="A101" s="11" t="s">
        <v>151</v>
      </c>
      <c r="B101" s="57" t="s">
        <v>152</v>
      </c>
      <c r="C101" s="57"/>
      <c r="D101" s="53">
        <f>D103</f>
        <v>0</v>
      </c>
      <c r="E101" s="46"/>
      <c r="F101" s="44"/>
    </row>
    <row r="102" spans="1:6" s="5" customFormat="1" ht="24" hidden="1">
      <c r="A102" s="11" t="s">
        <v>19</v>
      </c>
      <c r="B102" s="57" t="s">
        <v>152</v>
      </c>
      <c r="C102" s="57" t="s">
        <v>11</v>
      </c>
      <c r="D102" s="53">
        <f>D103</f>
        <v>0</v>
      </c>
      <c r="E102" s="46"/>
      <c r="F102" s="44"/>
    </row>
    <row r="103" spans="1:6" s="5" customFormat="1" ht="24" hidden="1">
      <c r="A103" s="11" t="s">
        <v>20</v>
      </c>
      <c r="B103" s="57" t="s">
        <v>152</v>
      </c>
      <c r="C103" s="57" t="s">
        <v>12</v>
      </c>
      <c r="D103" s="53">
        <v>0</v>
      </c>
      <c r="E103" s="46"/>
      <c r="F103" s="44"/>
    </row>
    <row r="104" spans="1:6" s="33" customFormat="1" ht="39">
      <c r="A104" s="32" t="s">
        <v>143</v>
      </c>
      <c r="B104" s="60" t="s">
        <v>144</v>
      </c>
      <c r="C104" s="60"/>
      <c r="D104" s="53">
        <f>D105+D108+D112</f>
        <v>75000</v>
      </c>
      <c r="E104" s="53">
        <f>E105+E108+E112</f>
        <v>4579870.14</v>
      </c>
      <c r="F104" s="54">
        <f>F105+F108+F112</f>
        <v>4654870.14</v>
      </c>
    </row>
    <row r="105" spans="1:6" s="33" customFormat="1" ht="118.5">
      <c r="A105" s="34" t="s">
        <v>145</v>
      </c>
      <c r="B105" s="71" t="s">
        <v>146</v>
      </c>
      <c r="C105" s="72"/>
      <c r="D105" s="53">
        <f aca="true" t="shared" si="15" ref="D105:F106">D106</f>
        <v>75000</v>
      </c>
      <c r="E105" s="53">
        <f t="shared" si="15"/>
        <v>0</v>
      </c>
      <c r="F105" s="54">
        <f t="shared" si="15"/>
        <v>75000</v>
      </c>
    </row>
    <row r="106" spans="1:6" s="33" customFormat="1" ht="144.75">
      <c r="A106" s="34" t="s">
        <v>147</v>
      </c>
      <c r="B106" s="71" t="s">
        <v>148</v>
      </c>
      <c r="C106" s="72" t="s">
        <v>3</v>
      </c>
      <c r="D106" s="53">
        <f t="shared" si="15"/>
        <v>75000</v>
      </c>
      <c r="E106" s="53">
        <f t="shared" si="15"/>
        <v>0</v>
      </c>
      <c r="F106" s="54">
        <f t="shared" si="15"/>
        <v>75000</v>
      </c>
    </row>
    <row r="107" spans="1:6" s="33" customFormat="1" ht="12.75">
      <c r="A107" s="34" t="s">
        <v>6</v>
      </c>
      <c r="B107" s="71" t="s">
        <v>148</v>
      </c>
      <c r="C107" s="72" t="s">
        <v>8</v>
      </c>
      <c r="D107" s="53">
        <v>75000</v>
      </c>
      <c r="E107" s="46">
        <v>0</v>
      </c>
      <c r="F107" s="44">
        <f>D107+E107</f>
        <v>75000</v>
      </c>
    </row>
    <row r="108" spans="1:6" s="33" customFormat="1" ht="26.25">
      <c r="A108" s="47" t="s">
        <v>179</v>
      </c>
      <c r="B108" s="73" t="s">
        <v>182</v>
      </c>
      <c r="C108" s="74"/>
      <c r="D108" s="53">
        <f aca="true" t="shared" si="16" ref="D108:F110">D109</f>
        <v>0</v>
      </c>
      <c r="E108" s="53">
        <f t="shared" si="16"/>
        <v>1120897.2</v>
      </c>
      <c r="F108" s="54">
        <f t="shared" si="16"/>
        <v>1120897.2</v>
      </c>
    </row>
    <row r="109" spans="1:6" s="33" customFormat="1" ht="36">
      <c r="A109" s="47" t="s">
        <v>180</v>
      </c>
      <c r="B109" s="73" t="s">
        <v>183</v>
      </c>
      <c r="C109" s="74"/>
      <c r="D109" s="53">
        <f t="shared" si="16"/>
        <v>0</v>
      </c>
      <c r="E109" s="53">
        <f t="shared" si="16"/>
        <v>1120897.2</v>
      </c>
      <c r="F109" s="54">
        <f t="shared" si="16"/>
        <v>1120897.2</v>
      </c>
    </row>
    <row r="110" spans="1:6" s="33" customFormat="1" ht="26.25">
      <c r="A110" s="47" t="s">
        <v>181</v>
      </c>
      <c r="B110" s="73" t="s">
        <v>183</v>
      </c>
      <c r="C110" s="74">
        <v>200</v>
      </c>
      <c r="D110" s="53">
        <f t="shared" si="16"/>
        <v>0</v>
      </c>
      <c r="E110" s="53">
        <f t="shared" si="16"/>
        <v>1120897.2</v>
      </c>
      <c r="F110" s="54">
        <f t="shared" si="16"/>
        <v>1120897.2</v>
      </c>
    </row>
    <row r="111" spans="1:6" s="33" customFormat="1" ht="26.25">
      <c r="A111" s="47" t="s">
        <v>20</v>
      </c>
      <c r="B111" s="73" t="s">
        <v>183</v>
      </c>
      <c r="C111" s="74">
        <v>240</v>
      </c>
      <c r="D111" s="53">
        <v>0</v>
      </c>
      <c r="E111" s="46">
        <v>1120897.2</v>
      </c>
      <c r="F111" s="44">
        <f>D111+E111</f>
        <v>1120897.2</v>
      </c>
    </row>
    <row r="112" spans="1:6" s="33" customFormat="1" ht="26.25">
      <c r="A112" s="12" t="s">
        <v>185</v>
      </c>
      <c r="B112" s="52" t="s">
        <v>187</v>
      </c>
      <c r="C112" s="72"/>
      <c r="D112" s="53">
        <f aca="true" t="shared" si="17" ref="D112:F114">D113</f>
        <v>0</v>
      </c>
      <c r="E112" s="53">
        <f t="shared" si="17"/>
        <v>3458972.94</v>
      </c>
      <c r="F112" s="54">
        <f t="shared" si="17"/>
        <v>3458972.94</v>
      </c>
    </row>
    <row r="113" spans="1:6" s="33" customFormat="1" ht="26.25">
      <c r="A113" s="12" t="s">
        <v>184</v>
      </c>
      <c r="B113" s="52" t="s">
        <v>188</v>
      </c>
      <c r="C113" s="72"/>
      <c r="D113" s="53">
        <f t="shared" si="17"/>
        <v>0</v>
      </c>
      <c r="E113" s="53">
        <f t="shared" si="17"/>
        <v>3458972.94</v>
      </c>
      <c r="F113" s="54">
        <f t="shared" si="17"/>
        <v>3458972.94</v>
      </c>
    </row>
    <row r="114" spans="1:6" s="33" customFormat="1" ht="26.25">
      <c r="A114" s="47" t="s">
        <v>16</v>
      </c>
      <c r="B114" s="52" t="s">
        <v>188</v>
      </c>
      <c r="C114" s="52" t="s">
        <v>15</v>
      </c>
      <c r="D114" s="53">
        <f t="shared" si="17"/>
        <v>0</v>
      </c>
      <c r="E114" s="53">
        <f t="shared" si="17"/>
        <v>3458972.94</v>
      </c>
      <c r="F114" s="54">
        <f t="shared" si="17"/>
        <v>3458972.94</v>
      </c>
    </row>
    <row r="115" spans="1:6" s="33" customFormat="1" ht="36">
      <c r="A115" s="47" t="s">
        <v>186</v>
      </c>
      <c r="B115" s="52" t="s">
        <v>188</v>
      </c>
      <c r="C115" s="52" t="s">
        <v>176</v>
      </c>
      <c r="D115" s="53">
        <v>0</v>
      </c>
      <c r="E115" s="46">
        <v>3458972.94</v>
      </c>
      <c r="F115" s="44">
        <f>D115+E115</f>
        <v>3458972.94</v>
      </c>
    </row>
    <row r="116" spans="1:6" s="5" customFormat="1" ht="26.25">
      <c r="A116" s="14" t="s">
        <v>36</v>
      </c>
      <c r="B116" s="60" t="s">
        <v>92</v>
      </c>
      <c r="C116" s="52"/>
      <c r="D116" s="53">
        <f>D117+D124+D127+D130</f>
        <v>4699122</v>
      </c>
      <c r="E116" s="53">
        <f>E117+E124+E127+E130</f>
        <v>100000</v>
      </c>
      <c r="F116" s="54">
        <f>F117+F124+F127+F130</f>
        <v>4799122</v>
      </c>
    </row>
    <row r="117" spans="1:6" s="5" customFormat="1" ht="26.25">
      <c r="A117" s="14" t="s">
        <v>17</v>
      </c>
      <c r="B117" s="60" t="s">
        <v>75</v>
      </c>
      <c r="C117" s="52"/>
      <c r="D117" s="53">
        <f>D118+D120+D122</f>
        <v>3576731</v>
      </c>
      <c r="E117" s="53">
        <f>E118+E120+E122</f>
        <v>100000</v>
      </c>
      <c r="F117" s="54">
        <f>F118+F120+F122</f>
        <v>3676731</v>
      </c>
    </row>
    <row r="118" spans="1:6" s="5" customFormat="1" ht="48">
      <c r="A118" s="14" t="s">
        <v>21</v>
      </c>
      <c r="B118" s="60" t="s">
        <v>75</v>
      </c>
      <c r="C118" s="60" t="s">
        <v>9</v>
      </c>
      <c r="D118" s="53">
        <f>D119</f>
        <v>2966391</v>
      </c>
      <c r="E118" s="53">
        <f>E119</f>
        <v>0</v>
      </c>
      <c r="F118" s="54">
        <f>F119</f>
        <v>2966391</v>
      </c>
    </row>
    <row r="119" spans="1:6" s="5" customFormat="1" ht="26.25">
      <c r="A119" s="14" t="s">
        <v>18</v>
      </c>
      <c r="B119" s="60" t="s">
        <v>75</v>
      </c>
      <c r="C119" s="60" t="s">
        <v>10</v>
      </c>
      <c r="D119" s="53">
        <v>2966391</v>
      </c>
      <c r="E119" s="46">
        <v>0</v>
      </c>
      <c r="F119" s="44">
        <f>D119+E119</f>
        <v>2966391</v>
      </c>
    </row>
    <row r="120" spans="1:6" s="5" customFormat="1" ht="26.25">
      <c r="A120" s="14" t="s">
        <v>19</v>
      </c>
      <c r="B120" s="60" t="s">
        <v>75</v>
      </c>
      <c r="C120" s="60" t="s">
        <v>11</v>
      </c>
      <c r="D120" s="53">
        <f>D121</f>
        <v>600340</v>
      </c>
      <c r="E120" s="53">
        <f>E121</f>
        <v>100000</v>
      </c>
      <c r="F120" s="54">
        <f>F121</f>
        <v>700340</v>
      </c>
    </row>
    <row r="121" spans="1:6" s="5" customFormat="1" ht="26.25">
      <c r="A121" s="14" t="s">
        <v>20</v>
      </c>
      <c r="B121" s="60" t="s">
        <v>75</v>
      </c>
      <c r="C121" s="60" t="s">
        <v>12</v>
      </c>
      <c r="D121" s="53">
        <v>600340</v>
      </c>
      <c r="E121" s="46">
        <v>100000</v>
      </c>
      <c r="F121" s="44">
        <f>D121+E121</f>
        <v>700340</v>
      </c>
    </row>
    <row r="122" spans="1:6" s="5" customFormat="1" ht="26.25">
      <c r="A122" s="14" t="s">
        <v>16</v>
      </c>
      <c r="B122" s="60" t="s">
        <v>75</v>
      </c>
      <c r="C122" s="60" t="s">
        <v>15</v>
      </c>
      <c r="D122" s="53">
        <f>D123</f>
        <v>10000</v>
      </c>
      <c r="E122" s="53">
        <f>E123</f>
        <v>0</v>
      </c>
      <c r="F122" s="54">
        <f>F123</f>
        <v>10000</v>
      </c>
    </row>
    <row r="123" spans="1:6" s="5" customFormat="1" ht="26.25">
      <c r="A123" s="14" t="s">
        <v>50</v>
      </c>
      <c r="B123" s="60" t="s">
        <v>75</v>
      </c>
      <c r="C123" s="60" t="s">
        <v>49</v>
      </c>
      <c r="D123" s="53">
        <v>10000</v>
      </c>
      <c r="E123" s="46">
        <v>0</v>
      </c>
      <c r="F123" s="44">
        <f>D123+E123</f>
        <v>10000</v>
      </c>
    </row>
    <row r="124" spans="1:6" s="5" customFormat="1" ht="26.25">
      <c r="A124" s="12" t="s">
        <v>4</v>
      </c>
      <c r="B124" s="60" t="s">
        <v>76</v>
      </c>
      <c r="C124" s="52"/>
      <c r="D124" s="53">
        <f aca="true" t="shared" si="18" ref="D124:F125">D125</f>
        <v>772391</v>
      </c>
      <c r="E124" s="53">
        <f t="shared" si="18"/>
        <v>0</v>
      </c>
      <c r="F124" s="54">
        <f t="shared" si="18"/>
        <v>772391</v>
      </c>
    </row>
    <row r="125" spans="1:6" s="5" customFormat="1" ht="48">
      <c r="A125" s="14" t="s">
        <v>21</v>
      </c>
      <c r="B125" s="60" t="s">
        <v>76</v>
      </c>
      <c r="C125" s="60" t="s">
        <v>9</v>
      </c>
      <c r="D125" s="53">
        <f t="shared" si="18"/>
        <v>772391</v>
      </c>
      <c r="E125" s="53">
        <f t="shared" si="18"/>
        <v>0</v>
      </c>
      <c r="F125" s="54">
        <f t="shared" si="18"/>
        <v>772391</v>
      </c>
    </row>
    <row r="126" spans="1:6" s="5" customFormat="1" ht="26.25">
      <c r="A126" s="14" t="s">
        <v>18</v>
      </c>
      <c r="B126" s="60" t="s">
        <v>76</v>
      </c>
      <c r="C126" s="60" t="s">
        <v>10</v>
      </c>
      <c r="D126" s="53">
        <v>772391</v>
      </c>
      <c r="E126" s="46">
        <v>0</v>
      </c>
      <c r="F126" s="44">
        <f>D126+E126</f>
        <v>772391</v>
      </c>
    </row>
    <row r="127" spans="1:6" s="5" customFormat="1" ht="26.25">
      <c r="A127" s="14" t="s">
        <v>5</v>
      </c>
      <c r="B127" s="60" t="s">
        <v>77</v>
      </c>
      <c r="C127" s="60"/>
      <c r="D127" s="53">
        <f aca="true" t="shared" si="19" ref="D127:F128">D128</f>
        <v>300000</v>
      </c>
      <c r="E127" s="53">
        <f t="shared" si="19"/>
        <v>0</v>
      </c>
      <c r="F127" s="54">
        <f t="shared" si="19"/>
        <v>300000</v>
      </c>
    </row>
    <row r="128" spans="1:6" s="5" customFormat="1" ht="26.25">
      <c r="A128" s="14" t="s">
        <v>19</v>
      </c>
      <c r="B128" s="60" t="s">
        <v>77</v>
      </c>
      <c r="C128" s="60" t="s">
        <v>11</v>
      </c>
      <c r="D128" s="53">
        <f t="shared" si="19"/>
        <v>300000</v>
      </c>
      <c r="E128" s="53">
        <f t="shared" si="19"/>
        <v>0</v>
      </c>
      <c r="F128" s="54">
        <f t="shared" si="19"/>
        <v>300000</v>
      </c>
    </row>
    <row r="129" spans="1:6" s="5" customFormat="1" ht="26.25">
      <c r="A129" s="14" t="s">
        <v>20</v>
      </c>
      <c r="B129" s="60" t="s">
        <v>77</v>
      </c>
      <c r="C129" s="60" t="s">
        <v>12</v>
      </c>
      <c r="D129" s="53">
        <v>300000</v>
      </c>
      <c r="E129" s="46">
        <v>0</v>
      </c>
      <c r="F129" s="44">
        <f>D129+E129</f>
        <v>300000</v>
      </c>
    </row>
    <row r="130" spans="1:6" s="5" customFormat="1" ht="26.25">
      <c r="A130" s="12" t="s">
        <v>37</v>
      </c>
      <c r="B130" s="60" t="s">
        <v>129</v>
      </c>
      <c r="C130" s="52"/>
      <c r="D130" s="53">
        <f aca="true" t="shared" si="20" ref="D130:F131">D131</f>
        <v>50000</v>
      </c>
      <c r="E130" s="53">
        <f t="shared" si="20"/>
        <v>0</v>
      </c>
      <c r="F130" s="54">
        <f t="shared" si="20"/>
        <v>50000</v>
      </c>
    </row>
    <row r="131" spans="1:6" s="5" customFormat="1" ht="26.25">
      <c r="A131" s="14" t="s">
        <v>16</v>
      </c>
      <c r="B131" s="60" t="s">
        <v>129</v>
      </c>
      <c r="C131" s="60" t="s">
        <v>15</v>
      </c>
      <c r="D131" s="53">
        <f t="shared" si="20"/>
        <v>50000</v>
      </c>
      <c r="E131" s="53">
        <f t="shared" si="20"/>
        <v>0</v>
      </c>
      <c r="F131" s="54">
        <f t="shared" si="20"/>
        <v>50000</v>
      </c>
    </row>
    <row r="132" spans="1:6" s="5" customFormat="1" ht="26.25">
      <c r="A132" s="14" t="s">
        <v>22</v>
      </c>
      <c r="B132" s="60" t="s">
        <v>129</v>
      </c>
      <c r="C132" s="60" t="s">
        <v>23</v>
      </c>
      <c r="D132" s="53">
        <v>50000</v>
      </c>
      <c r="E132" s="46">
        <v>0</v>
      </c>
      <c r="F132" s="44">
        <f>D132+E132</f>
        <v>50000</v>
      </c>
    </row>
    <row r="133" spans="1:6" s="5" customFormat="1" ht="26.25">
      <c r="A133" s="14" t="s">
        <v>46</v>
      </c>
      <c r="B133" s="52" t="s">
        <v>84</v>
      </c>
      <c r="C133" s="52"/>
      <c r="D133" s="53">
        <f>D134</f>
        <v>5440000</v>
      </c>
      <c r="E133" s="53">
        <f>E134</f>
        <v>1387545.73</v>
      </c>
      <c r="F133" s="54">
        <f>F134</f>
        <v>6827545.73</v>
      </c>
    </row>
    <row r="134" spans="1:6" s="5" customFormat="1" ht="26.25">
      <c r="A134" s="14" t="s">
        <v>116</v>
      </c>
      <c r="B134" s="52" t="s">
        <v>128</v>
      </c>
      <c r="C134" s="52"/>
      <c r="D134" s="53">
        <f>D135+D140+D143+D146</f>
        <v>5440000</v>
      </c>
      <c r="E134" s="53">
        <f>E135+E140+E143+E146</f>
        <v>1387545.73</v>
      </c>
      <c r="F134" s="54">
        <f>F135+F140+F143+F146</f>
        <v>6827545.73</v>
      </c>
    </row>
    <row r="135" spans="1:6" s="5" customFormat="1" ht="26.25">
      <c r="A135" s="12" t="s">
        <v>34</v>
      </c>
      <c r="B135" s="52" t="s">
        <v>117</v>
      </c>
      <c r="C135" s="52"/>
      <c r="D135" s="53">
        <f>D136+D138</f>
        <v>2040000</v>
      </c>
      <c r="E135" s="53">
        <f>E136+E138</f>
        <v>1851063.33</v>
      </c>
      <c r="F135" s="54">
        <f>F136+F138</f>
        <v>3891063.3299999996</v>
      </c>
    </row>
    <row r="136" spans="1:6" s="5" customFormat="1" ht="26.25">
      <c r="A136" s="19" t="s">
        <v>19</v>
      </c>
      <c r="B136" s="52" t="s">
        <v>117</v>
      </c>
      <c r="C136" s="52" t="s">
        <v>11</v>
      </c>
      <c r="D136" s="53">
        <f>D137</f>
        <v>2040000</v>
      </c>
      <c r="E136" s="53">
        <f>E137</f>
        <v>1836428.26</v>
      </c>
      <c r="F136" s="54">
        <f>F137</f>
        <v>3876428.26</v>
      </c>
    </row>
    <row r="137" spans="1:6" s="5" customFormat="1" ht="26.25">
      <c r="A137" s="21" t="s">
        <v>20</v>
      </c>
      <c r="B137" s="52" t="s">
        <v>117</v>
      </c>
      <c r="C137" s="52" t="s">
        <v>12</v>
      </c>
      <c r="D137" s="53">
        <v>2040000</v>
      </c>
      <c r="E137" s="46">
        <v>1836428.26</v>
      </c>
      <c r="F137" s="44">
        <f>D137+E137</f>
        <v>3876428.26</v>
      </c>
    </row>
    <row r="138" spans="1:6" s="5" customFormat="1" ht="26.25">
      <c r="A138" s="21" t="s">
        <v>16</v>
      </c>
      <c r="B138" s="52" t="s">
        <v>117</v>
      </c>
      <c r="C138" s="52" t="s">
        <v>15</v>
      </c>
      <c r="D138" s="53">
        <f>D139</f>
        <v>0</v>
      </c>
      <c r="E138" s="53">
        <f>E139</f>
        <v>14635.07</v>
      </c>
      <c r="F138" s="54">
        <f>F139</f>
        <v>14635.07</v>
      </c>
    </row>
    <row r="139" spans="1:6" s="5" customFormat="1" ht="26.25">
      <c r="A139" s="21" t="s">
        <v>50</v>
      </c>
      <c r="B139" s="52" t="s">
        <v>117</v>
      </c>
      <c r="C139" s="52" t="s">
        <v>49</v>
      </c>
      <c r="D139" s="53">
        <v>0</v>
      </c>
      <c r="E139" s="46">
        <v>14635.07</v>
      </c>
      <c r="F139" s="44">
        <f>D139+E139</f>
        <v>14635.07</v>
      </c>
    </row>
    <row r="140" spans="1:6" s="5" customFormat="1" ht="36">
      <c r="A140" s="11" t="s">
        <v>138</v>
      </c>
      <c r="B140" s="57" t="s">
        <v>118</v>
      </c>
      <c r="C140" s="57"/>
      <c r="D140" s="58">
        <f aca="true" t="shared" si="21" ref="D140:F141">D141</f>
        <v>300000</v>
      </c>
      <c r="E140" s="58">
        <f t="shared" si="21"/>
        <v>0</v>
      </c>
      <c r="F140" s="59">
        <f t="shared" si="21"/>
        <v>300000</v>
      </c>
    </row>
    <row r="141" spans="1:6" s="5" customFormat="1" ht="24">
      <c r="A141" s="11" t="s">
        <v>19</v>
      </c>
      <c r="B141" s="57" t="s">
        <v>118</v>
      </c>
      <c r="C141" s="57" t="s">
        <v>11</v>
      </c>
      <c r="D141" s="58">
        <f t="shared" si="21"/>
        <v>300000</v>
      </c>
      <c r="E141" s="58">
        <f t="shared" si="21"/>
        <v>0</v>
      </c>
      <c r="F141" s="59">
        <f t="shared" si="21"/>
        <v>300000</v>
      </c>
    </row>
    <row r="142" spans="1:6" s="5" customFormat="1" ht="24">
      <c r="A142" s="11" t="s">
        <v>20</v>
      </c>
      <c r="B142" s="57" t="s">
        <v>118</v>
      </c>
      <c r="C142" s="57" t="s">
        <v>12</v>
      </c>
      <c r="D142" s="58">
        <v>300000</v>
      </c>
      <c r="E142" s="46">
        <v>0</v>
      </c>
      <c r="F142" s="44">
        <f>D142+E142</f>
        <v>300000</v>
      </c>
    </row>
    <row r="143" spans="1:6" s="5" customFormat="1" ht="12.75">
      <c r="A143" s="11" t="s">
        <v>56</v>
      </c>
      <c r="B143" s="57" t="s">
        <v>119</v>
      </c>
      <c r="C143" s="57"/>
      <c r="D143" s="53">
        <f aca="true" t="shared" si="22" ref="D143:F144">D144</f>
        <v>300000</v>
      </c>
      <c r="E143" s="53">
        <f t="shared" si="22"/>
        <v>0</v>
      </c>
      <c r="F143" s="54">
        <f t="shared" si="22"/>
        <v>300000</v>
      </c>
    </row>
    <row r="144" spans="1:6" s="5" customFormat="1" ht="24">
      <c r="A144" s="11" t="s">
        <v>19</v>
      </c>
      <c r="B144" s="57" t="s">
        <v>119</v>
      </c>
      <c r="C144" s="57" t="s">
        <v>11</v>
      </c>
      <c r="D144" s="53">
        <f t="shared" si="22"/>
        <v>300000</v>
      </c>
      <c r="E144" s="53">
        <f t="shared" si="22"/>
        <v>0</v>
      </c>
      <c r="F144" s="54">
        <f t="shared" si="22"/>
        <v>300000</v>
      </c>
    </row>
    <row r="145" spans="1:6" s="5" customFormat="1" ht="24">
      <c r="A145" s="11" t="s">
        <v>55</v>
      </c>
      <c r="B145" s="57" t="s">
        <v>119</v>
      </c>
      <c r="C145" s="57" t="s">
        <v>12</v>
      </c>
      <c r="D145" s="53">
        <v>300000</v>
      </c>
      <c r="E145" s="46">
        <v>0</v>
      </c>
      <c r="F145" s="44">
        <f>D145+E145</f>
        <v>300000</v>
      </c>
    </row>
    <row r="146" spans="1:6" s="5" customFormat="1" ht="26.25">
      <c r="A146" s="35" t="s">
        <v>160</v>
      </c>
      <c r="B146" s="52" t="s">
        <v>170</v>
      </c>
      <c r="C146" s="52"/>
      <c r="D146" s="69">
        <f aca="true" t="shared" si="23" ref="D146:F147">D147</f>
        <v>2800000</v>
      </c>
      <c r="E146" s="69">
        <f t="shared" si="23"/>
        <v>-463517.6</v>
      </c>
      <c r="F146" s="70">
        <f t="shared" si="23"/>
        <v>2336482.4</v>
      </c>
    </row>
    <row r="147" spans="1:6" s="5" customFormat="1" ht="26.25">
      <c r="A147" s="35" t="s">
        <v>161</v>
      </c>
      <c r="B147" s="52" t="s">
        <v>170</v>
      </c>
      <c r="C147" s="52" t="s">
        <v>11</v>
      </c>
      <c r="D147" s="69">
        <f t="shared" si="23"/>
        <v>2800000</v>
      </c>
      <c r="E147" s="69">
        <f t="shared" si="23"/>
        <v>-463517.6</v>
      </c>
      <c r="F147" s="70">
        <f t="shared" si="23"/>
        <v>2336482.4</v>
      </c>
    </row>
    <row r="148" spans="1:6" s="5" customFormat="1" ht="26.25">
      <c r="A148" s="35" t="s">
        <v>20</v>
      </c>
      <c r="B148" s="52" t="s">
        <v>170</v>
      </c>
      <c r="C148" s="52" t="s">
        <v>12</v>
      </c>
      <c r="D148" s="69">
        <v>2800000</v>
      </c>
      <c r="E148" s="46">
        <v>-463517.6</v>
      </c>
      <c r="F148" s="44">
        <f>D148+E148</f>
        <v>2336482.4</v>
      </c>
    </row>
    <row r="149" spans="1:6" s="5" customFormat="1" ht="26.25">
      <c r="A149" s="14" t="s">
        <v>35</v>
      </c>
      <c r="B149" s="60" t="s">
        <v>83</v>
      </c>
      <c r="C149" s="52"/>
      <c r="D149" s="53">
        <f aca="true" t="shared" si="24" ref="D149:F151">D150</f>
        <v>5000</v>
      </c>
      <c r="E149" s="53">
        <f t="shared" si="24"/>
        <v>0</v>
      </c>
      <c r="F149" s="54">
        <f t="shared" si="24"/>
        <v>5000</v>
      </c>
    </row>
    <row r="150" spans="1:6" s="5" customFormat="1" ht="26.25">
      <c r="A150" s="12" t="s">
        <v>17</v>
      </c>
      <c r="B150" s="60" t="s">
        <v>78</v>
      </c>
      <c r="C150" s="52"/>
      <c r="D150" s="53">
        <f t="shared" si="24"/>
        <v>5000</v>
      </c>
      <c r="E150" s="53">
        <f t="shared" si="24"/>
        <v>0</v>
      </c>
      <c r="F150" s="54">
        <f t="shared" si="24"/>
        <v>5000</v>
      </c>
    </row>
    <row r="151" spans="1:6" s="5" customFormat="1" ht="26.25">
      <c r="A151" s="14" t="s">
        <v>19</v>
      </c>
      <c r="B151" s="60" t="s">
        <v>78</v>
      </c>
      <c r="C151" s="60" t="s">
        <v>11</v>
      </c>
      <c r="D151" s="53">
        <f t="shared" si="24"/>
        <v>5000</v>
      </c>
      <c r="E151" s="53">
        <f t="shared" si="24"/>
        <v>0</v>
      </c>
      <c r="F151" s="54">
        <f t="shared" si="24"/>
        <v>5000</v>
      </c>
    </row>
    <row r="152" spans="1:6" s="5" customFormat="1" ht="26.25">
      <c r="A152" s="14" t="s">
        <v>20</v>
      </c>
      <c r="B152" s="60" t="s">
        <v>78</v>
      </c>
      <c r="C152" s="60" t="s">
        <v>12</v>
      </c>
      <c r="D152" s="53">
        <v>5000</v>
      </c>
      <c r="E152" s="46">
        <v>0</v>
      </c>
      <c r="F152" s="44">
        <f>D152+E152</f>
        <v>5000</v>
      </c>
    </row>
    <row r="153" spans="1:6" s="8" customFormat="1" ht="26.25" hidden="1">
      <c r="A153" s="14" t="s">
        <v>153</v>
      </c>
      <c r="B153" s="60" t="s">
        <v>157</v>
      </c>
      <c r="C153" s="60"/>
      <c r="D153" s="53">
        <f>D154</f>
        <v>0</v>
      </c>
      <c r="E153" s="46"/>
      <c r="F153" s="44"/>
    </row>
    <row r="154" spans="1:6" s="8" customFormat="1" ht="26.25" hidden="1">
      <c r="A154" s="14" t="s">
        <v>51</v>
      </c>
      <c r="B154" s="60" t="s">
        <v>156</v>
      </c>
      <c r="C154" s="60"/>
      <c r="D154" s="53">
        <f>D155</f>
        <v>0</v>
      </c>
      <c r="E154" s="46"/>
      <c r="F154" s="44"/>
    </row>
    <row r="155" spans="1:6" s="8" customFormat="1" ht="26.25" hidden="1">
      <c r="A155" s="14" t="s">
        <v>154</v>
      </c>
      <c r="B155" s="60" t="s">
        <v>156</v>
      </c>
      <c r="C155" s="60" t="s">
        <v>15</v>
      </c>
      <c r="D155" s="53">
        <f>D156</f>
        <v>0</v>
      </c>
      <c r="E155" s="46"/>
      <c r="F155" s="44"/>
    </row>
    <row r="156" spans="1:6" s="8" customFormat="1" ht="26.25" hidden="1">
      <c r="A156" s="14" t="s">
        <v>155</v>
      </c>
      <c r="B156" s="60" t="s">
        <v>156</v>
      </c>
      <c r="C156" s="60" t="s">
        <v>52</v>
      </c>
      <c r="D156" s="53">
        <v>0</v>
      </c>
      <c r="E156" s="46"/>
      <c r="F156" s="44"/>
    </row>
    <row r="157" spans="1:6" ht="26.25">
      <c r="A157" s="22" t="s">
        <v>38</v>
      </c>
      <c r="B157" s="60" t="s">
        <v>82</v>
      </c>
      <c r="C157" s="60"/>
      <c r="D157" s="69">
        <f aca="true" t="shared" si="25" ref="D157:F159">D158</f>
        <v>60000</v>
      </c>
      <c r="E157" s="69">
        <f t="shared" si="25"/>
        <v>0</v>
      </c>
      <c r="F157" s="70">
        <f t="shared" si="25"/>
        <v>60000</v>
      </c>
    </row>
    <row r="158" spans="1:6" ht="26.25">
      <c r="A158" s="14" t="s">
        <v>39</v>
      </c>
      <c r="B158" s="60" t="s">
        <v>158</v>
      </c>
      <c r="C158" s="60"/>
      <c r="D158" s="69">
        <f t="shared" si="25"/>
        <v>60000</v>
      </c>
      <c r="E158" s="69">
        <f t="shared" si="25"/>
        <v>0</v>
      </c>
      <c r="F158" s="70">
        <f t="shared" si="25"/>
        <v>60000</v>
      </c>
    </row>
    <row r="159" spans="1:6" ht="26.25">
      <c r="A159" s="13" t="s">
        <v>19</v>
      </c>
      <c r="B159" s="60" t="s">
        <v>158</v>
      </c>
      <c r="C159" s="60" t="s">
        <v>11</v>
      </c>
      <c r="D159" s="69">
        <f t="shared" si="25"/>
        <v>60000</v>
      </c>
      <c r="E159" s="69">
        <f t="shared" si="25"/>
        <v>0</v>
      </c>
      <c r="F159" s="70">
        <f t="shared" si="25"/>
        <v>60000</v>
      </c>
    </row>
    <row r="160" spans="1:6" ht="26.25">
      <c r="A160" s="13" t="s">
        <v>20</v>
      </c>
      <c r="B160" s="60" t="s">
        <v>158</v>
      </c>
      <c r="C160" s="60" t="s">
        <v>12</v>
      </c>
      <c r="D160" s="69">
        <v>60000</v>
      </c>
      <c r="E160" s="75">
        <v>0</v>
      </c>
      <c r="F160" s="45">
        <f>D160+E160</f>
        <v>60000</v>
      </c>
    </row>
    <row r="161" spans="1:6" ht="24">
      <c r="A161" s="23" t="s">
        <v>70</v>
      </c>
      <c r="B161" s="57" t="s">
        <v>81</v>
      </c>
      <c r="C161" s="57"/>
      <c r="D161" s="53">
        <f aca="true" t="shared" si="26" ref="D161:F163">D162</f>
        <v>1000</v>
      </c>
      <c r="E161" s="53">
        <f t="shared" si="26"/>
        <v>0</v>
      </c>
      <c r="F161" s="54">
        <f t="shared" si="26"/>
        <v>1000</v>
      </c>
    </row>
    <row r="162" spans="1:6" ht="24">
      <c r="A162" s="23" t="s">
        <v>71</v>
      </c>
      <c r="B162" s="57" t="s">
        <v>79</v>
      </c>
      <c r="C162" s="57"/>
      <c r="D162" s="53">
        <f t="shared" si="26"/>
        <v>1000</v>
      </c>
      <c r="E162" s="53">
        <f t="shared" si="26"/>
        <v>0</v>
      </c>
      <c r="F162" s="54">
        <f t="shared" si="26"/>
        <v>1000</v>
      </c>
    </row>
    <row r="163" spans="1:6" ht="24">
      <c r="A163" s="23" t="s">
        <v>19</v>
      </c>
      <c r="B163" s="57" t="s">
        <v>79</v>
      </c>
      <c r="C163" s="57" t="s">
        <v>11</v>
      </c>
      <c r="D163" s="53">
        <f t="shared" si="26"/>
        <v>1000</v>
      </c>
      <c r="E163" s="53">
        <f t="shared" si="26"/>
        <v>0</v>
      </c>
      <c r="F163" s="54">
        <f t="shared" si="26"/>
        <v>1000</v>
      </c>
    </row>
    <row r="164" spans="1:6" ht="24">
      <c r="A164" s="23" t="s">
        <v>20</v>
      </c>
      <c r="B164" s="57" t="s">
        <v>79</v>
      </c>
      <c r="C164" s="57" t="s">
        <v>12</v>
      </c>
      <c r="D164" s="53">
        <v>1000</v>
      </c>
      <c r="E164" s="75">
        <v>0</v>
      </c>
      <c r="F164" s="45">
        <f>D164+E164</f>
        <v>1000</v>
      </c>
    </row>
    <row r="165" spans="1:6" ht="26.25">
      <c r="A165" s="24" t="s">
        <v>31</v>
      </c>
      <c r="B165" s="64" t="s">
        <v>80</v>
      </c>
      <c r="C165" s="76"/>
      <c r="D165" s="77">
        <f aca="true" t="shared" si="27" ref="D165:F168">D166</f>
        <v>94800</v>
      </c>
      <c r="E165" s="77">
        <f t="shared" si="27"/>
        <v>0</v>
      </c>
      <c r="F165" s="54">
        <f t="shared" si="27"/>
        <v>94800</v>
      </c>
    </row>
    <row r="166" spans="1:6" ht="26.25">
      <c r="A166" s="15" t="s">
        <v>32</v>
      </c>
      <c r="B166" s="64" t="s">
        <v>80</v>
      </c>
      <c r="C166" s="52"/>
      <c r="D166" s="53">
        <f t="shared" si="27"/>
        <v>94800</v>
      </c>
      <c r="E166" s="53">
        <f t="shared" si="27"/>
        <v>0</v>
      </c>
      <c r="F166" s="54">
        <f t="shared" si="27"/>
        <v>94800</v>
      </c>
    </row>
    <row r="167" spans="1:6" ht="26.25">
      <c r="A167" s="20" t="s">
        <v>33</v>
      </c>
      <c r="B167" s="64" t="s">
        <v>120</v>
      </c>
      <c r="C167" s="52"/>
      <c r="D167" s="53">
        <f t="shared" si="27"/>
        <v>94800</v>
      </c>
      <c r="E167" s="53">
        <f t="shared" si="27"/>
        <v>0</v>
      </c>
      <c r="F167" s="54">
        <f t="shared" si="27"/>
        <v>94800</v>
      </c>
    </row>
    <row r="168" spans="1:6" ht="26.25">
      <c r="A168" s="12" t="s">
        <v>13</v>
      </c>
      <c r="B168" s="64" t="s">
        <v>120</v>
      </c>
      <c r="C168" s="52" t="s">
        <v>11</v>
      </c>
      <c r="D168" s="53">
        <f t="shared" si="27"/>
        <v>94800</v>
      </c>
      <c r="E168" s="53">
        <f t="shared" si="27"/>
        <v>0</v>
      </c>
      <c r="F168" s="54">
        <f t="shared" si="27"/>
        <v>94800</v>
      </c>
    </row>
    <row r="169" spans="1:6" ht="26.25">
      <c r="A169" s="12" t="s">
        <v>14</v>
      </c>
      <c r="B169" s="64" t="s">
        <v>120</v>
      </c>
      <c r="C169" s="52" t="s">
        <v>12</v>
      </c>
      <c r="D169" s="53">
        <v>94800</v>
      </c>
      <c r="E169" s="75">
        <v>0</v>
      </c>
      <c r="F169" s="45">
        <f>D169+E169</f>
        <v>94800</v>
      </c>
    </row>
    <row r="170" spans="2:4" ht="13.5">
      <c r="B170" s="9"/>
      <c r="C170" s="9"/>
      <c r="D170" s="37"/>
    </row>
    <row r="171" spans="2:4" ht="13.5">
      <c r="B171" s="9"/>
      <c r="C171" s="9"/>
      <c r="D171" s="37"/>
    </row>
    <row r="172" spans="2:4" ht="13.5">
      <c r="B172" s="9"/>
      <c r="C172" s="9"/>
      <c r="D172" s="37"/>
    </row>
    <row r="173" spans="2:4" ht="13.5">
      <c r="B173" s="9"/>
      <c r="C173" s="9"/>
      <c r="D173" s="37"/>
    </row>
    <row r="174" spans="2:4" ht="13.5">
      <c r="B174" s="9"/>
      <c r="C174" s="9"/>
      <c r="D174" s="37"/>
    </row>
    <row r="175" spans="2:4" ht="13.5">
      <c r="B175" s="9"/>
      <c r="C175" s="9"/>
      <c r="D175" s="37"/>
    </row>
    <row r="176" spans="2:4" ht="13.5">
      <c r="B176" s="9"/>
      <c r="C176" s="9"/>
      <c r="D176" s="37"/>
    </row>
    <row r="177" spans="2:4" ht="13.5">
      <c r="B177" s="9"/>
      <c r="C177" s="9"/>
      <c r="D177" s="37"/>
    </row>
    <row r="178" spans="2:4" ht="13.5">
      <c r="B178" s="9"/>
      <c r="C178" s="9"/>
      <c r="D178" s="37"/>
    </row>
    <row r="179" spans="2:4" ht="13.5">
      <c r="B179" s="9"/>
      <c r="C179" s="9"/>
      <c r="D179" s="37"/>
    </row>
    <row r="180" spans="2:4" ht="13.5">
      <c r="B180" s="9"/>
      <c r="C180" s="9"/>
      <c r="D180" s="37"/>
    </row>
    <row r="181" spans="2:4" ht="13.5">
      <c r="B181" s="9"/>
      <c r="C181" s="9"/>
      <c r="D181" s="37"/>
    </row>
    <row r="182" spans="2:4" ht="13.5">
      <c r="B182" s="9"/>
      <c r="C182" s="9"/>
      <c r="D182" s="37"/>
    </row>
    <row r="183" spans="2:4" ht="13.5">
      <c r="B183" s="9"/>
      <c r="C183" s="9"/>
      <c r="D183" s="37"/>
    </row>
  </sheetData>
  <sheetProtection/>
  <mergeCells count="2">
    <mergeCell ref="A2:F2"/>
    <mergeCell ref="B1:F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2021-06-18T14:44:37Z</cp:lastPrinted>
  <dcterms:created xsi:type="dcterms:W3CDTF">2011-10-03T10:41:44Z</dcterms:created>
  <dcterms:modified xsi:type="dcterms:W3CDTF">2021-06-18T14:44:50Z</dcterms:modified>
  <cp:category/>
  <cp:version/>
  <cp:contentType/>
  <cp:contentStatus/>
</cp:coreProperties>
</file>